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opfer\Desktop\"/>
    </mc:Choice>
  </mc:AlternateContent>
  <xr:revisionPtr revIDLastSave="0" documentId="13_ncr:1_{F1BFDE9E-EA57-49C9-A0FE-4DDDF638C6B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Value Summary" sheetId="1" r:id="rId1"/>
    <sheet name="Dollars Saved - Contractor" sheetId="9" r:id="rId2"/>
    <sheet name="Assumptions" sheetId="5" state="hidden" r:id="rId3"/>
  </sheets>
  <definedNames>
    <definedName name="_xlnm.Print_Area" localSheetId="2">Assumptions!$A$1:$V$61</definedName>
    <definedName name="_xlnm.Print_Area" localSheetId="1">'Dollars Saved - Contractor'!$B$1:$M$41</definedName>
    <definedName name="_xlnm.Print_Area" localSheetId="0">'Value Summary'!$B$1:$P$37</definedName>
  </definedNames>
  <calcPr calcId="191029"/>
  <webPublishing allowPng="1" targetScreenSize="1024x768" codePage="10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9" l="1"/>
  <c r="D29" i="9" s="1"/>
  <c r="D30" i="9"/>
  <c r="F22" i="9" s="1"/>
  <c r="C31" i="9"/>
  <c r="D31" i="9" s="1"/>
  <c r="L23" i="9"/>
  <c r="F23" i="9"/>
  <c r="L13" i="9"/>
  <c r="F20" i="9" l="1"/>
  <c r="F24" i="9"/>
  <c r="L11" i="9"/>
  <c r="F11" i="9"/>
  <c r="L22" i="9"/>
  <c r="L24" i="9"/>
  <c r="F19" i="9"/>
  <c r="F12" i="9"/>
  <c r="F13" i="9"/>
  <c r="L12" i="9"/>
  <c r="L19" i="9"/>
  <c r="F21" i="9"/>
  <c r="L20" i="9"/>
  <c r="L21" i="9"/>
  <c r="L15" i="9" l="1"/>
  <c r="L26" i="9"/>
  <c r="F26" i="9"/>
  <c r="F15" i="9"/>
  <c r="G16" i="9" l="1"/>
  <c r="M13" i="1" s="1"/>
  <c r="M21" i="1" s="1"/>
  <c r="M25" i="1" s="1"/>
  <c r="N25" i="1" s="1"/>
  <c r="G27" i="9"/>
  <c r="M17" i="1" s="1"/>
  <c r="G30" i="9" l="1"/>
</calcChain>
</file>

<file path=xl/sharedStrings.xml><?xml version="1.0" encoding="utf-8"?>
<sst xmlns="http://schemas.openxmlformats.org/spreadsheetml/2006/main" count="85" uniqueCount="66">
  <si>
    <t>Electrical Apprentice Pay</t>
  </si>
  <si>
    <t>Minutes</t>
  </si>
  <si>
    <t>Master Electrician Pay</t>
  </si>
  <si>
    <t>Total</t>
  </si>
  <si>
    <t>Master Electrician</t>
  </si>
  <si>
    <t>Apprentice Electrician Hourly Wage</t>
  </si>
  <si>
    <t xml:space="preserve">Master Electrician Hourly Wage </t>
  </si>
  <si>
    <t>Value Dollars</t>
  </si>
  <si>
    <t>Delivery Value</t>
  </si>
  <si>
    <t>Cost</t>
  </si>
  <si>
    <t>Current Contractor Costs - Delivery through to Pull Zone</t>
  </si>
  <si>
    <t>Quantity /
Electricians</t>
  </si>
  <si>
    <t>Current Contractor Costs - at the Pull Zone</t>
  </si>
  <si>
    <t>Pull Zone Value</t>
  </si>
  <si>
    <t>Future Contractor Costs - Delivery through to Pull Zone</t>
  </si>
  <si>
    <t>Future Contractor Costs - at the Pull Zone</t>
  </si>
  <si>
    <t>Payout Management - over spooling</t>
  </si>
  <si>
    <t>Payout Management - avoid over spooling w/ friction control</t>
  </si>
  <si>
    <t>Journeyman Electrician</t>
  </si>
  <si>
    <t>Dock to Staging - only 1 reel - eliminate forklift or pallet jack</t>
  </si>
  <si>
    <t>Truck to Dock - meet delivery</t>
  </si>
  <si>
    <t>Employee Type</t>
  </si>
  <si>
    <t xml:space="preserve"> - Reduced delivery time - no waiting for a fork lift, no pallet jack required</t>
  </si>
  <si>
    <t xml:space="preserve"> - 1 reel instead of multiple wooden reels</t>
  </si>
  <si>
    <t xml:space="preserve"> -  No reel set-up</t>
  </si>
  <si>
    <t xml:space="preserve"> -  No feeder equipment required</t>
  </si>
  <si>
    <t xml:space="preserve"> -  No over spooling, 1 person payout</t>
  </si>
  <si>
    <t>Truck to Dock - meet delivery to agree logistics</t>
  </si>
  <si>
    <t>ReelRover Value Calculator</t>
  </si>
  <si>
    <t xml:space="preserve">Job/Order #: </t>
  </si>
  <si>
    <t>Customer:</t>
  </si>
  <si>
    <t>Summary</t>
  </si>
  <si>
    <t>ReelRover Value Calculator Assumptions</t>
  </si>
  <si>
    <t>Electrician Salary</t>
  </si>
  <si>
    <t>Pallet Jack Expense</t>
  </si>
  <si>
    <t>Tool Costs - pallet jack</t>
  </si>
  <si>
    <t>Delivery through to Pull Zone Subtotal</t>
  </si>
  <si>
    <t>Debris Removal - pull zone preparation</t>
  </si>
  <si>
    <t>Reel Jack Set-up - main pull</t>
  </si>
  <si>
    <t>Reel Jack Set-up - ground wire pull</t>
  </si>
  <si>
    <t>Feeder Set-up</t>
  </si>
  <si>
    <t>Pull Zone Clean-up - jack stand, spool removal</t>
  </si>
  <si>
    <t>Tool Costs - feeder rental</t>
  </si>
  <si>
    <t>Pull Zone Value Subtotal</t>
  </si>
  <si>
    <t>Total Value / Pull</t>
  </si>
  <si>
    <t>Staging to Pull Zone - only 1 reel</t>
  </si>
  <si>
    <t>Reel Rover Set-up - main pull</t>
  </si>
  <si>
    <t>Reel Rover Removal</t>
  </si>
  <si>
    <t>Tool Costs</t>
  </si>
  <si>
    <t xml:space="preserve">Date: </t>
  </si>
  <si>
    <t>Subtotal</t>
  </si>
  <si>
    <t>Value / Project</t>
  </si>
  <si>
    <t>Number of "Pulls" on Your Project</t>
  </si>
  <si>
    <t>The following salary and equipment estimates were used to create assumptions on the average price for labor and equipment used in the ReelRover™ Value Calculator.</t>
  </si>
  <si>
    <t>Enter Contractor Inputs in Yellow Boxes</t>
  </si>
  <si>
    <t>Per Hour</t>
  </si>
  <si>
    <t>Per Minute</t>
  </si>
  <si>
    <t>ReelRover™ Value Calculator</t>
  </si>
  <si>
    <t>Staging to Pull Zone -  4 reels - forklift wait</t>
  </si>
  <si>
    <t>Value from Delivery to the Pull Zone</t>
  </si>
  <si>
    <t>Value during Set-up of Pull</t>
  </si>
  <si>
    <t>Dock to Staging - 4 reels - forklift wait &amp; multiple trips</t>
  </si>
  <si>
    <t>Savings Using ReelRover vs. Wooden Reels and Reel Jacks</t>
  </si>
  <si>
    <t>This calculates the value to the contractor with the ReelRover in comparison to wooden reels and reel jacks.</t>
  </si>
  <si>
    <t>The ReelRover™ Value Calculator takes the perspective of the Electrical Contractor to show the costs that can be                                                                                                 avoided when the ReelRover is on a job.</t>
  </si>
  <si>
    <t>Apprentice Electrician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</si>
</sst>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1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sz val="11"/>
      <color theme="0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sz val="14"/>
      <color theme="1"/>
      <name val="Arial"/>
      <family val="2"/>
    </font>
    <font>
      <b/>
      <sz val="18"/>
      <color theme="5"/>
      <name val="Arial"/>
      <family val="2"/>
    </font>
    <font>
      <sz val="11"/>
      <color theme="5"/>
      <name val="Arial"/>
      <family val="2"/>
    </font>
    <font>
      <b/>
      <sz val="14"/>
      <color theme="5"/>
      <name val="Arial"/>
      <family val="2"/>
    </font>
    <font>
      <b/>
      <sz val="14"/>
      <color theme="0"/>
      <name val="Arial"/>
      <family val="2"/>
    </font>
    <font>
      <sz val="11"/>
      <color theme="0" tint="-0.14999847407452621"/>
      <name val="Arial"/>
      <family val="2"/>
    </font>
    <font>
      <sz val="18"/>
      <color theme="5"/>
      <name val="Arial"/>
      <family val="2"/>
    </font>
    <font>
      <sz val="36"/>
      <color theme="9"/>
      <name val="Arial"/>
      <family val="2"/>
    </font>
    <font>
      <b/>
      <sz val="36"/>
      <color theme="0"/>
      <name val="Arial"/>
      <family val="2"/>
    </font>
    <font>
      <b/>
      <sz val="22"/>
      <color theme="0"/>
      <name val="Arial"/>
      <family val="2"/>
    </font>
    <font>
      <b/>
      <sz val="16"/>
      <color theme="0"/>
      <name val="Arial"/>
      <family val="2"/>
    </font>
    <font>
      <b/>
      <sz val="11"/>
      <color theme="0"/>
      <name val="Arial Bold"/>
    </font>
    <font>
      <sz val="11"/>
      <color theme="0"/>
      <name val="Arial Bold"/>
    </font>
    <font>
      <sz val="22"/>
      <color theme="0"/>
      <name val="Arial Bold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5">
    <xf numFmtId="0" fontId="0" fillId="0" borderId="0" xfId="0"/>
    <xf numFmtId="0" fontId="0" fillId="2" borderId="0" xfId="0" applyFont="1" applyFill="1"/>
    <xf numFmtId="0" fontId="0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9" fontId="3" fillId="0" borderId="0" xfId="2" applyFont="1"/>
    <xf numFmtId="0" fontId="0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9" fontId="5" fillId="2" borderId="0" xfId="2" applyFont="1" applyFill="1"/>
    <xf numFmtId="0" fontId="0" fillId="2" borderId="0" xfId="0" applyFont="1" applyFill="1"/>
    <xf numFmtId="0" fontId="5" fillId="2" borderId="0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5" fillId="2" borderId="0" xfId="0" applyFont="1" applyFill="1" applyBorder="1"/>
    <xf numFmtId="0" fontId="9" fillId="3" borderId="12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vertical="center"/>
    </xf>
    <xf numFmtId="0" fontId="0" fillId="2" borderId="0" xfId="0" applyFill="1"/>
    <xf numFmtId="9" fontId="3" fillId="2" borderId="0" xfId="2" applyFont="1" applyFill="1"/>
    <xf numFmtId="0" fontId="11" fillId="2" borderId="0" xfId="0" applyFont="1" applyFill="1"/>
    <xf numFmtId="0" fontId="11" fillId="2" borderId="0" xfId="0" applyFont="1" applyFill="1" applyAlignment="1">
      <alignment horizontal="right"/>
    </xf>
    <xf numFmtId="0" fontId="12" fillId="4" borderId="14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3" fillId="3" borderId="0" xfId="0" applyFont="1" applyFill="1" applyBorder="1" applyAlignment="1">
      <alignment vertical="center"/>
    </xf>
    <xf numFmtId="2" fontId="13" fillId="3" borderId="0" xfId="0" applyNumberFormat="1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2" fontId="14" fillId="3" borderId="0" xfId="0" applyNumberFormat="1" applyFont="1" applyFill="1" applyBorder="1" applyAlignment="1">
      <alignment horizontal="center" vertical="center"/>
    </xf>
    <xf numFmtId="44" fontId="15" fillId="3" borderId="1" xfId="1" applyFont="1" applyFill="1" applyBorder="1" applyAlignment="1">
      <alignment vertical="center"/>
    </xf>
    <xf numFmtId="0" fontId="0" fillId="0" borderId="0" xfId="0" applyBorder="1"/>
    <xf numFmtId="0" fontId="11" fillId="2" borderId="0" xfId="0" applyFont="1" applyFill="1" applyBorder="1" applyAlignment="1"/>
    <xf numFmtId="44" fontId="5" fillId="3" borderId="14" xfId="1" applyFont="1" applyFill="1" applyBorder="1" applyAlignment="1">
      <alignment vertical="center"/>
    </xf>
    <xf numFmtId="2" fontId="5" fillId="2" borderId="0" xfId="0" applyNumberFormat="1" applyFont="1" applyFill="1" applyAlignment="1">
      <alignment vertical="center"/>
    </xf>
    <xf numFmtId="44" fontId="12" fillId="4" borderId="12" xfId="1" applyFont="1" applyFill="1" applyBorder="1" applyAlignment="1">
      <alignment vertical="center"/>
    </xf>
    <xf numFmtId="2" fontId="12" fillId="4" borderId="1" xfId="0" applyNumberFormat="1" applyFont="1" applyFill="1" applyBorder="1" applyAlignment="1">
      <alignment horizontal="center" vertical="center"/>
    </xf>
    <xf numFmtId="44" fontId="12" fillId="4" borderId="14" xfId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44" fontId="5" fillId="3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0" fillId="2" borderId="0" xfId="0" applyFont="1" applyFill="1" applyAlignment="1">
      <alignment vertical="center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/>
    <xf numFmtId="0" fontId="0" fillId="0" borderId="0" xfId="0" applyAlignment="1">
      <alignment vertical="center"/>
    </xf>
    <xf numFmtId="0" fontId="5" fillId="3" borderId="14" xfId="0" applyFont="1" applyFill="1" applyBorder="1" applyAlignment="1">
      <alignment vertical="center"/>
    </xf>
    <xf numFmtId="0" fontId="12" fillId="4" borderId="14" xfId="0" applyFont="1" applyFill="1" applyBorder="1" applyAlignment="1">
      <alignment horizontal="center" vertical="center" wrapText="1"/>
    </xf>
    <xf numFmtId="44" fontId="16" fillId="2" borderId="0" xfId="1" applyFont="1" applyFill="1" applyBorder="1" applyAlignment="1">
      <alignment horizontal="right" vertical="center"/>
    </xf>
    <xf numFmtId="0" fontId="11" fillId="2" borderId="0" xfId="0" applyFont="1" applyFill="1" applyAlignment="1">
      <alignment horizontal="center"/>
    </xf>
    <xf numFmtId="9" fontId="5" fillId="2" borderId="0" xfId="2" applyFont="1" applyFill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8" fillId="2" borderId="16" xfId="0" applyFont="1" applyFill="1" applyBorder="1" applyAlignment="1">
      <alignment vertical="center"/>
    </xf>
    <xf numFmtId="0" fontId="5" fillId="2" borderId="16" xfId="0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16" fillId="0" borderId="18" xfId="0" applyFont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4" fontId="8" fillId="2" borderId="0" xfId="0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49" fontId="16" fillId="2" borderId="0" xfId="0" applyNumberFormat="1" applyFont="1" applyFill="1" applyBorder="1" applyAlignment="1">
      <alignment vertical="center"/>
    </xf>
    <xf numFmtId="0" fontId="5" fillId="2" borderId="20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2" fontId="20" fillId="4" borderId="21" xfId="0" applyNumberFormat="1" applyFont="1" applyFill="1" applyBorder="1" applyAlignment="1">
      <alignment horizontal="center" vertical="center"/>
    </xf>
    <xf numFmtId="44" fontId="20" fillId="4" borderId="21" xfId="1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0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0" fillId="3" borderId="3" xfId="0" applyFont="1" applyFill="1" applyBorder="1" applyAlignment="1">
      <alignment vertical="center"/>
    </xf>
    <xf numFmtId="0" fontId="10" fillId="3" borderId="7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center"/>
    </xf>
    <xf numFmtId="0" fontId="0" fillId="2" borderId="0" xfId="0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vertical="center"/>
    </xf>
    <xf numFmtId="0" fontId="0" fillId="3" borderId="0" xfId="0" applyFont="1" applyFill="1" applyBorder="1"/>
    <xf numFmtId="2" fontId="23" fillId="3" borderId="2" xfId="0" applyNumberFormat="1" applyFont="1" applyFill="1" applyBorder="1" applyAlignment="1">
      <alignment horizontal="center" vertical="center"/>
    </xf>
    <xf numFmtId="14" fontId="11" fillId="2" borderId="10" xfId="0" applyNumberFormat="1" applyFont="1" applyFill="1" applyBorder="1" applyAlignment="1" applyProtection="1">
      <protection locked="0"/>
    </xf>
    <xf numFmtId="44" fontId="9" fillId="5" borderId="23" xfId="1" applyFont="1" applyFill="1" applyBorder="1" applyAlignment="1" applyProtection="1">
      <alignment vertical="center"/>
      <protection locked="0"/>
    </xf>
    <xf numFmtId="44" fontId="9" fillId="5" borderId="24" xfId="1" applyFont="1" applyFill="1" applyBorder="1" applyAlignment="1" applyProtection="1">
      <alignment vertical="center"/>
      <protection locked="0"/>
    </xf>
    <xf numFmtId="1" fontId="9" fillId="5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/>
    <xf numFmtId="0" fontId="4" fillId="2" borderId="0" xfId="0" applyFont="1" applyFill="1"/>
    <xf numFmtId="0" fontId="5" fillId="3" borderId="14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left"/>
      <protection locked="0"/>
    </xf>
    <xf numFmtId="0" fontId="24" fillId="4" borderId="0" xfId="0" applyFont="1" applyFill="1" applyBorder="1" applyAlignment="1">
      <alignment horizontal="center" vertical="center"/>
    </xf>
    <xf numFmtId="0" fontId="25" fillId="4" borderId="0" xfId="0" applyFont="1" applyFill="1" applyBorder="1" applyAlignment="1">
      <alignment horizontal="center" vertical="center"/>
    </xf>
    <xf numFmtId="0" fontId="11" fillId="2" borderId="11" xfId="0" applyFont="1" applyFill="1" applyBorder="1" applyAlignment="1" applyProtection="1">
      <alignment horizontal="left"/>
      <protection locked="0"/>
    </xf>
    <xf numFmtId="0" fontId="26" fillId="4" borderId="12" xfId="0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4" borderId="26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/>
    </xf>
    <xf numFmtId="0" fontId="5" fillId="3" borderId="14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27" fillId="4" borderId="4" xfId="0" applyFont="1" applyFill="1" applyBorder="1" applyAlignment="1">
      <alignment horizontal="center" vertical="center"/>
    </xf>
    <xf numFmtId="0" fontId="27" fillId="4" borderId="5" xfId="0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9" fillId="4" borderId="8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left" vertical="top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b/>
        <i val="0"/>
        <strike val="0"/>
        <u val="none"/>
        <color theme="9"/>
      </font>
      <border>
        <left style="thin">
          <color theme="9"/>
        </left>
        <right style="thin">
          <color theme="9"/>
        </right>
        <top style="thin">
          <color theme="9"/>
        </top>
        <bottom style="thin">
          <color theme="9"/>
        </bottom>
      </border>
    </dxf>
    <dxf>
      <font>
        <color rgb="FF9C0006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5" Type="http://schemas.openxmlformats.org/officeDocument/2006/relationships/image" Target="../media/image1.pn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25400</xdr:rowOff>
    </xdr:from>
    <xdr:to>
      <xdr:col>6</xdr:col>
      <xdr:colOff>165100</xdr:colOff>
      <xdr:row>2</xdr:row>
      <xdr:rowOff>279400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4B65283D-79B7-9849-9DD5-13EDDC8DB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400"/>
          <a:ext cx="3619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1054100</xdr:colOff>
      <xdr:row>2</xdr:row>
      <xdr:rowOff>208280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2FF82817-31AE-1A40-8CA7-D92986D4F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41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8</xdr:row>
      <xdr:rowOff>25400</xdr:rowOff>
    </xdr:from>
    <xdr:to>
      <xdr:col>6</xdr:col>
      <xdr:colOff>596900</xdr:colOff>
      <xdr:row>33</xdr:row>
      <xdr:rowOff>12700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CEC39181-CFBF-3947-8566-27A2412F4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854200"/>
          <a:ext cx="3949700" cy="47498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12700</xdr:colOff>
      <xdr:row>8</xdr:row>
      <xdr:rowOff>25400</xdr:rowOff>
    </xdr:from>
    <xdr:to>
      <xdr:col>20</xdr:col>
      <xdr:colOff>88900</xdr:colOff>
      <xdr:row>33</xdr:row>
      <xdr:rowOff>12700</xdr:rowOff>
    </xdr:to>
    <xdr:pic>
      <xdr:nvPicPr>
        <xdr:cNvPr id="3074" name="Picture 3">
          <a:extLst>
            <a:ext uri="{FF2B5EF4-FFF2-40B4-BE49-F238E27FC236}">
              <a16:creationId xmlns:a16="http://schemas.microsoft.com/office/drawing/2014/main" id="{EC5390CB-528F-904A-B93B-268CAEC8B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9200" y="1854200"/>
          <a:ext cx="3441700" cy="47498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12700</xdr:colOff>
      <xdr:row>8</xdr:row>
      <xdr:rowOff>25400</xdr:rowOff>
    </xdr:from>
    <xdr:to>
      <xdr:col>14</xdr:col>
      <xdr:colOff>0</xdr:colOff>
      <xdr:row>33</xdr:row>
      <xdr:rowOff>12700</xdr:rowOff>
    </xdr:to>
    <xdr:pic>
      <xdr:nvPicPr>
        <xdr:cNvPr id="3075" name="Picture 4">
          <a:extLst>
            <a:ext uri="{FF2B5EF4-FFF2-40B4-BE49-F238E27FC236}">
              <a16:creationId xmlns:a16="http://schemas.microsoft.com/office/drawing/2014/main" id="{C07FEDEB-885E-4343-887F-ED574AC15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7500" y="1854200"/>
          <a:ext cx="4025900" cy="47498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12700</xdr:colOff>
      <xdr:row>35</xdr:row>
      <xdr:rowOff>25400</xdr:rowOff>
    </xdr:from>
    <xdr:to>
      <xdr:col>16</xdr:col>
      <xdr:colOff>203200</xdr:colOff>
      <xdr:row>60</xdr:row>
      <xdr:rowOff>12700</xdr:rowOff>
    </xdr:to>
    <xdr:pic>
      <xdr:nvPicPr>
        <xdr:cNvPr id="3076" name="Picture 2">
          <a:extLst>
            <a:ext uri="{FF2B5EF4-FFF2-40B4-BE49-F238E27FC236}">
              <a16:creationId xmlns:a16="http://schemas.microsoft.com/office/drawing/2014/main" id="{1214FF2F-33FA-1040-8D05-1006CF14A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1300" y="7048500"/>
          <a:ext cx="6921500" cy="4749800"/>
        </a:xfrm>
        <a:prstGeom prst="rect">
          <a:avLst/>
        </a:prstGeom>
        <a:noFill/>
        <a:ln w="1905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25400</xdr:rowOff>
    </xdr:from>
    <xdr:to>
      <xdr:col>5</xdr:col>
      <xdr:colOff>292100</xdr:colOff>
      <xdr:row>4</xdr:row>
      <xdr:rowOff>152400</xdr:rowOff>
    </xdr:to>
    <xdr:pic>
      <xdr:nvPicPr>
        <xdr:cNvPr id="3077" name="Picture 6">
          <a:extLst>
            <a:ext uri="{FF2B5EF4-FFF2-40B4-BE49-F238E27FC236}">
              <a16:creationId xmlns:a16="http://schemas.microsoft.com/office/drawing/2014/main" id="{07068996-27B6-AA42-8FAF-609C2FB0B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5400"/>
          <a:ext cx="3619500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213"/>
  <sheetViews>
    <sheetView showGridLines="0" showRowColHeaders="0" tabSelected="1" showRuler="0" zoomScale="75" zoomScaleNormal="75" zoomScalePageLayoutView="80" workbookViewId="0">
      <selection activeCell="L32" sqref="L32"/>
    </sheetView>
  </sheetViews>
  <sheetFormatPr defaultColWidth="9.109375" defaultRowHeight="14.4" x14ac:dyDescent="0.3"/>
  <cols>
    <col min="1" max="1" width="2.77734375" style="6" customWidth="1"/>
    <col min="2" max="2" width="9.109375" style="2" customWidth="1"/>
    <col min="3" max="6" width="9.109375" style="2"/>
    <col min="7" max="11" width="12.109375" style="2" customWidth="1"/>
    <col min="12" max="12" width="18.44140625" style="2" customWidth="1"/>
    <col min="13" max="13" width="21.109375" style="2" customWidth="1"/>
    <col min="14" max="16" width="9.109375" style="2"/>
    <col min="34" max="16384" width="9.109375" style="2"/>
  </cols>
  <sheetData>
    <row r="1" spans="1:45" ht="34.950000000000003" customHeight="1" x14ac:dyDescent="0.3">
      <c r="B1" s="7"/>
      <c r="C1" s="7"/>
      <c r="D1" s="7"/>
      <c r="E1" s="7"/>
      <c r="F1" s="7"/>
      <c r="G1" s="7"/>
      <c r="H1" s="7"/>
      <c r="I1" s="22" t="s">
        <v>29</v>
      </c>
      <c r="J1" s="103"/>
      <c r="K1" s="103"/>
      <c r="L1" s="22" t="s">
        <v>49</v>
      </c>
      <c r="M1" s="96"/>
      <c r="N1" s="45"/>
      <c r="O1" s="45"/>
      <c r="P1" s="1"/>
      <c r="AH1"/>
      <c r="AI1"/>
      <c r="AJ1"/>
      <c r="AK1"/>
      <c r="AL1"/>
      <c r="AM1"/>
      <c r="AN1"/>
      <c r="AO1"/>
      <c r="AP1"/>
      <c r="AQ1"/>
      <c r="AR1"/>
      <c r="AS1"/>
    </row>
    <row r="2" spans="1:45" ht="34.950000000000003" customHeight="1" x14ac:dyDescent="0.3">
      <c r="B2" s="7"/>
      <c r="C2" s="7"/>
      <c r="D2" s="7"/>
      <c r="E2" s="7"/>
      <c r="F2" s="7"/>
      <c r="G2" s="7"/>
      <c r="H2" s="7"/>
      <c r="I2" s="50" t="s">
        <v>30</v>
      </c>
      <c r="J2" s="106"/>
      <c r="K2" s="106"/>
      <c r="L2" s="21"/>
      <c r="M2" s="21"/>
      <c r="N2" s="14"/>
      <c r="O2" s="14"/>
      <c r="P2" s="1"/>
      <c r="AH2"/>
      <c r="AI2"/>
      <c r="AJ2"/>
      <c r="AK2"/>
      <c r="AL2"/>
      <c r="AM2"/>
      <c r="AN2"/>
      <c r="AO2"/>
      <c r="AP2"/>
      <c r="AQ2"/>
      <c r="AR2"/>
      <c r="AS2"/>
    </row>
    <row r="3" spans="1:45" ht="34.950000000000003" customHeight="1" x14ac:dyDescent="0.3">
      <c r="B3" s="7"/>
      <c r="C3" s="7"/>
      <c r="D3" s="7"/>
      <c r="E3" s="7"/>
      <c r="F3" s="7"/>
      <c r="G3" s="7"/>
      <c r="H3" s="7"/>
      <c r="I3" s="19"/>
      <c r="J3" s="19"/>
      <c r="K3" s="19"/>
      <c r="L3" s="7"/>
      <c r="M3" s="7"/>
      <c r="N3" s="7"/>
      <c r="O3" s="7"/>
      <c r="P3" s="1"/>
      <c r="AH3"/>
      <c r="AI3"/>
      <c r="AJ3"/>
      <c r="AK3"/>
      <c r="AL3"/>
      <c r="AM3"/>
      <c r="AN3"/>
      <c r="AO3"/>
      <c r="AP3"/>
      <c r="AQ3"/>
      <c r="AR3"/>
      <c r="AS3"/>
    </row>
    <row r="4" spans="1:45" s="1" customFormat="1" ht="19.95" customHeight="1" x14ac:dyDescent="0.3">
      <c r="A4" s="11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s="1" customFormat="1" ht="45" customHeight="1" x14ac:dyDescent="0.3">
      <c r="A5" s="11"/>
      <c r="B5" s="104" t="s">
        <v>28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s="1" customFormat="1" ht="45" customHeight="1" x14ac:dyDescent="0.3">
      <c r="A6" s="11"/>
      <c r="B6" s="105" t="s">
        <v>31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s="1" customFormat="1" x14ac:dyDescent="0.3">
      <c r="A7" s="11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s="1" customFormat="1" ht="15" thickBot="1" x14ac:dyDescent="0.35">
      <c r="A8" s="11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ht="22.8" x14ac:dyDescent="0.3">
      <c r="B9" s="1"/>
      <c r="C9" s="52" t="s">
        <v>57</v>
      </c>
      <c r="D9" s="53"/>
      <c r="E9" s="54"/>
      <c r="F9" s="54"/>
      <c r="G9" s="54"/>
      <c r="H9" s="54"/>
      <c r="I9" s="54"/>
      <c r="J9" s="54"/>
      <c r="K9" s="54"/>
      <c r="L9" s="54"/>
      <c r="M9" s="54"/>
      <c r="N9" s="55"/>
      <c r="O9" s="39"/>
      <c r="P9" s="1"/>
      <c r="AH9"/>
      <c r="AI9"/>
      <c r="AJ9"/>
      <c r="AK9"/>
      <c r="AL9"/>
      <c r="AM9"/>
      <c r="AN9"/>
      <c r="AO9"/>
      <c r="AP9"/>
      <c r="AQ9"/>
      <c r="AR9"/>
      <c r="AS9"/>
    </row>
    <row r="10" spans="1:45" ht="17.399999999999999" x14ac:dyDescent="0.3">
      <c r="B10" s="1"/>
      <c r="C10" s="56" t="s">
        <v>63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8"/>
      <c r="O10" s="39"/>
      <c r="P10" s="1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x14ac:dyDescent="0.3">
      <c r="B11" s="1"/>
      <c r="C11" s="59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8"/>
      <c r="O11" s="39"/>
      <c r="P11" s="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x14ac:dyDescent="0.3">
      <c r="B12" s="1"/>
      <c r="C12" s="59"/>
      <c r="D12" s="57"/>
      <c r="E12" s="57"/>
      <c r="F12" s="57"/>
      <c r="G12" s="57"/>
      <c r="H12" s="57"/>
      <c r="I12" s="57"/>
      <c r="J12" s="57"/>
      <c r="K12" s="57"/>
      <c r="L12" s="57"/>
      <c r="M12" s="60" t="s">
        <v>7</v>
      </c>
      <c r="N12" s="58"/>
      <c r="O12" s="39"/>
      <c r="P12" s="1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ht="17.399999999999999" x14ac:dyDescent="0.3">
      <c r="B13" s="1"/>
      <c r="C13" s="59"/>
      <c r="D13" s="61" t="s">
        <v>59</v>
      </c>
      <c r="E13" s="62"/>
      <c r="F13" s="62"/>
      <c r="G13" s="62"/>
      <c r="H13" s="62"/>
      <c r="I13" s="57"/>
      <c r="J13" s="57"/>
      <c r="K13" s="57"/>
      <c r="L13" s="57"/>
      <c r="M13" s="49">
        <f>+'Dollars Saved - Contractor'!G16</f>
        <v>164.5</v>
      </c>
      <c r="N13" s="58"/>
      <c r="O13" s="39"/>
      <c r="P13" s="1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ht="17.399999999999999" x14ac:dyDescent="0.3">
      <c r="B14" s="1"/>
      <c r="C14" s="59"/>
      <c r="D14" s="63" t="s">
        <v>22</v>
      </c>
      <c r="E14" s="57"/>
      <c r="F14" s="57"/>
      <c r="G14" s="57"/>
      <c r="H14" s="57"/>
      <c r="I14" s="57"/>
      <c r="J14" s="57"/>
      <c r="K14" s="57"/>
      <c r="L14" s="57"/>
      <c r="M14" s="49"/>
      <c r="N14" s="58"/>
      <c r="O14" s="39"/>
      <c r="P14" s="1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ht="17.399999999999999" x14ac:dyDescent="0.3">
      <c r="B15" s="1"/>
      <c r="C15" s="59"/>
      <c r="D15" s="63" t="s">
        <v>23</v>
      </c>
      <c r="E15" s="57"/>
      <c r="F15" s="57"/>
      <c r="G15" s="57"/>
      <c r="H15" s="57"/>
      <c r="I15" s="57"/>
      <c r="J15" s="57"/>
      <c r="K15" s="57"/>
      <c r="L15" s="57"/>
      <c r="M15" s="49"/>
      <c r="N15" s="58"/>
      <c r="O15" s="39"/>
      <c r="P15" s="1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x14ac:dyDescent="0.3">
      <c r="B16" s="1"/>
      <c r="C16" s="59"/>
      <c r="D16" s="57"/>
      <c r="E16" s="57"/>
      <c r="F16" s="57"/>
      <c r="G16" s="57"/>
      <c r="H16" s="57"/>
      <c r="I16" s="57"/>
      <c r="J16" s="57"/>
      <c r="K16" s="57"/>
      <c r="L16" s="57"/>
      <c r="M16" s="64"/>
      <c r="N16" s="58"/>
      <c r="O16" s="39"/>
      <c r="P16" s="1"/>
      <c r="AH16"/>
      <c r="AI16"/>
      <c r="AJ16"/>
      <c r="AK16"/>
      <c r="AL16"/>
      <c r="AM16"/>
      <c r="AN16"/>
      <c r="AO16"/>
      <c r="AP16"/>
      <c r="AQ16"/>
      <c r="AR16"/>
      <c r="AS16"/>
    </row>
    <row r="17" spans="2:45" ht="17.399999999999999" x14ac:dyDescent="0.3">
      <c r="B17" s="1"/>
      <c r="C17" s="59"/>
      <c r="D17" s="61" t="s">
        <v>60</v>
      </c>
      <c r="E17" s="62"/>
      <c r="F17" s="62"/>
      <c r="G17" s="62"/>
      <c r="H17" s="57"/>
      <c r="I17" s="57"/>
      <c r="J17" s="57"/>
      <c r="K17" s="57"/>
      <c r="L17" s="57"/>
      <c r="M17" s="49">
        <f>+'Dollars Saved - Contractor'!G27</f>
        <v>177.75</v>
      </c>
      <c r="N17" s="65"/>
      <c r="O17" s="66"/>
      <c r="P17" s="1"/>
      <c r="AH17"/>
      <c r="AI17"/>
      <c r="AJ17"/>
      <c r="AK17"/>
      <c r="AL17"/>
      <c r="AM17"/>
      <c r="AN17"/>
      <c r="AO17"/>
      <c r="AP17"/>
      <c r="AQ17"/>
      <c r="AR17"/>
      <c r="AS17"/>
    </row>
    <row r="18" spans="2:45" ht="15.75" customHeight="1" x14ac:dyDescent="0.3">
      <c r="B18" s="1"/>
      <c r="C18" s="59"/>
      <c r="D18" s="63" t="s">
        <v>24</v>
      </c>
      <c r="E18" s="57"/>
      <c r="F18" s="57"/>
      <c r="G18" s="57"/>
      <c r="H18" s="57"/>
      <c r="I18" s="57"/>
      <c r="J18" s="57"/>
      <c r="K18" s="57"/>
      <c r="L18" s="67"/>
      <c r="M18" s="49"/>
      <c r="N18" s="65"/>
      <c r="O18" s="66"/>
      <c r="P18" s="1"/>
      <c r="AH18"/>
      <c r="AI18"/>
      <c r="AJ18"/>
      <c r="AK18"/>
      <c r="AL18"/>
      <c r="AM18"/>
      <c r="AN18"/>
      <c r="AO18"/>
      <c r="AP18"/>
      <c r="AQ18"/>
      <c r="AR18"/>
      <c r="AS18"/>
    </row>
    <row r="19" spans="2:45" ht="17.399999999999999" x14ac:dyDescent="0.3">
      <c r="B19" s="1"/>
      <c r="C19" s="59"/>
      <c r="D19" s="63" t="s">
        <v>26</v>
      </c>
      <c r="E19" s="57"/>
      <c r="F19" s="57"/>
      <c r="G19" s="57"/>
      <c r="H19" s="57"/>
      <c r="I19" s="57"/>
      <c r="J19" s="57"/>
      <c r="K19" s="57"/>
      <c r="L19" s="57"/>
      <c r="M19" s="49"/>
      <c r="N19" s="65"/>
      <c r="O19" s="66"/>
      <c r="P19" s="1"/>
      <c r="AH19"/>
      <c r="AI19"/>
      <c r="AJ19"/>
      <c r="AK19"/>
      <c r="AL19"/>
      <c r="AM19"/>
      <c r="AN19"/>
      <c r="AO19"/>
      <c r="AP19"/>
      <c r="AQ19"/>
      <c r="AR19"/>
      <c r="AS19"/>
    </row>
    <row r="20" spans="2:45" ht="17.399999999999999" x14ac:dyDescent="0.3">
      <c r="B20" s="1"/>
      <c r="C20" s="59"/>
      <c r="D20" s="68" t="s">
        <v>25</v>
      </c>
      <c r="E20" s="57"/>
      <c r="F20" s="57"/>
      <c r="G20" s="57"/>
      <c r="H20" s="57"/>
      <c r="I20" s="57"/>
      <c r="J20" s="57"/>
      <c r="K20" s="57"/>
      <c r="L20" s="57"/>
      <c r="M20" s="49"/>
      <c r="N20" s="65"/>
      <c r="O20" s="66"/>
      <c r="P20" s="1"/>
      <c r="AH20"/>
      <c r="AI20"/>
      <c r="AJ20"/>
      <c r="AK20"/>
      <c r="AL20"/>
      <c r="AM20"/>
      <c r="AN20"/>
      <c r="AO20"/>
      <c r="AP20"/>
      <c r="AQ20"/>
      <c r="AR20"/>
      <c r="AS20"/>
    </row>
    <row r="21" spans="2:45" ht="18" thickBot="1" x14ac:dyDescent="0.35">
      <c r="B21" s="1"/>
      <c r="C21" s="69"/>
      <c r="D21" s="70"/>
      <c r="E21" s="70"/>
      <c r="F21" s="70"/>
      <c r="G21" s="70"/>
      <c r="H21" s="70"/>
      <c r="I21" s="70"/>
      <c r="J21" s="70"/>
      <c r="K21" s="70"/>
      <c r="L21" s="71" t="s">
        <v>50</v>
      </c>
      <c r="M21" s="72">
        <f>SUM(M13:M20)</f>
        <v>342.25</v>
      </c>
      <c r="N21" s="73"/>
      <c r="O21" s="39"/>
      <c r="P21" s="1"/>
      <c r="AH21"/>
      <c r="AI21"/>
      <c r="AJ21"/>
      <c r="AK21"/>
      <c r="AL21"/>
      <c r="AM21"/>
      <c r="AN21"/>
      <c r="AO21"/>
      <c r="AP21"/>
      <c r="AQ21"/>
      <c r="AR21"/>
      <c r="AS21"/>
    </row>
    <row r="22" spans="2:45" x14ac:dyDescent="0.3">
      <c r="B22" s="7"/>
      <c r="C22" s="39"/>
      <c r="D22" s="39"/>
      <c r="E22" s="39"/>
      <c r="F22" s="39"/>
      <c r="G22" s="39"/>
      <c r="H22" s="39"/>
      <c r="I22" s="39"/>
      <c r="J22" s="39"/>
      <c r="K22" s="39"/>
      <c r="L22" s="74"/>
      <c r="M22" s="39"/>
      <c r="N22" s="39"/>
      <c r="O22" s="39"/>
      <c r="P22" s="1"/>
      <c r="AH22"/>
      <c r="AI22"/>
      <c r="AJ22"/>
      <c r="AK22"/>
      <c r="AL22"/>
      <c r="AM22"/>
      <c r="AN22"/>
      <c r="AO22"/>
      <c r="AP22"/>
      <c r="AQ22"/>
      <c r="AR22"/>
      <c r="AS22"/>
    </row>
    <row r="23" spans="2:45" ht="15" thickBot="1" x14ac:dyDescent="0.35">
      <c r="B23" s="7"/>
      <c r="C23" s="39"/>
      <c r="D23" s="39"/>
      <c r="E23" s="39"/>
      <c r="F23" s="39"/>
      <c r="G23" s="39"/>
      <c r="H23" s="39"/>
      <c r="I23" s="39"/>
      <c r="J23" s="39"/>
      <c r="K23" s="39"/>
      <c r="L23" s="74"/>
      <c r="M23" s="39"/>
      <c r="N23" s="39"/>
      <c r="O23" s="39"/>
      <c r="P23" s="1"/>
      <c r="AH23"/>
      <c r="AI23"/>
      <c r="AJ23"/>
      <c r="AK23"/>
      <c r="AL23"/>
      <c r="AM23"/>
      <c r="AN23"/>
      <c r="AO23"/>
      <c r="AP23"/>
      <c r="AQ23"/>
      <c r="AR23"/>
      <c r="AS23"/>
    </row>
    <row r="24" spans="2:45" ht="15" thickBot="1" x14ac:dyDescent="0.35">
      <c r="B24" s="17"/>
      <c r="C24" s="75"/>
      <c r="D24" s="76"/>
      <c r="E24" s="76"/>
      <c r="F24" s="76"/>
      <c r="G24" s="76"/>
      <c r="H24" s="76"/>
      <c r="I24" s="76"/>
      <c r="J24" s="76"/>
      <c r="K24" s="76"/>
      <c r="L24" s="93"/>
      <c r="M24" s="76"/>
      <c r="N24" s="77"/>
      <c r="O24" s="39"/>
      <c r="P24" s="1"/>
      <c r="AH24"/>
      <c r="AI24"/>
      <c r="AJ24"/>
      <c r="AK24"/>
      <c r="AL24"/>
      <c r="AM24"/>
      <c r="AN24"/>
      <c r="AO24"/>
      <c r="AP24"/>
      <c r="AQ24"/>
      <c r="AR24"/>
      <c r="AS24"/>
    </row>
    <row r="25" spans="2:45" ht="45" thickBot="1" x14ac:dyDescent="0.35">
      <c r="B25" s="18"/>
      <c r="C25" s="78"/>
      <c r="D25" s="90" t="s">
        <v>51</v>
      </c>
      <c r="E25" s="91"/>
      <c r="F25" s="25"/>
      <c r="G25" s="26"/>
      <c r="H25" s="26"/>
      <c r="I25" s="26"/>
      <c r="J25" s="27"/>
      <c r="K25" s="94"/>
      <c r="L25" s="28" t="s">
        <v>3</v>
      </c>
      <c r="M25" s="29">
        <f>M21*L32</f>
        <v>4107</v>
      </c>
      <c r="N25" s="95" t="str">
        <f>IF(M25&gt;0, "✓","  ")</f>
        <v>✓</v>
      </c>
      <c r="O25" s="39"/>
      <c r="P25" s="1"/>
      <c r="AH25"/>
      <c r="AI25"/>
      <c r="AJ25"/>
      <c r="AK25"/>
      <c r="AL25"/>
      <c r="AM25"/>
      <c r="AN25"/>
      <c r="AO25"/>
      <c r="AP25"/>
      <c r="AQ25"/>
      <c r="AR25"/>
      <c r="AS25"/>
    </row>
    <row r="26" spans="2:45" ht="15" thickBot="1" x14ac:dyDescent="0.35">
      <c r="B26" s="17"/>
      <c r="C26" s="79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39"/>
      <c r="P26" s="1"/>
      <c r="AH26"/>
      <c r="AI26"/>
      <c r="AJ26"/>
      <c r="AK26"/>
      <c r="AL26"/>
      <c r="AM26"/>
      <c r="AN26"/>
      <c r="AO26"/>
      <c r="AP26"/>
      <c r="AQ26"/>
      <c r="AR26"/>
      <c r="AS26"/>
    </row>
    <row r="27" spans="2:45" x14ac:dyDescent="0.3">
      <c r="B27" s="14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39"/>
      <c r="O27" s="39"/>
      <c r="P27" s="1"/>
      <c r="AH27"/>
      <c r="AI27"/>
      <c r="AJ27"/>
      <c r="AK27"/>
      <c r="AL27"/>
      <c r="AM27"/>
      <c r="AN27"/>
      <c r="AO27"/>
      <c r="AP27"/>
      <c r="AQ27"/>
      <c r="AR27"/>
      <c r="AS27"/>
    </row>
    <row r="28" spans="2:45" ht="15" thickBot="1" x14ac:dyDescent="0.35">
      <c r="B28" s="14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39"/>
      <c r="O28" s="39"/>
      <c r="P28" s="1"/>
      <c r="AH28"/>
      <c r="AI28"/>
      <c r="AJ28"/>
      <c r="AK28"/>
      <c r="AL28"/>
      <c r="AM28"/>
      <c r="AN28"/>
      <c r="AO28"/>
      <c r="AP28"/>
      <c r="AQ28"/>
      <c r="AR28"/>
      <c r="AS28"/>
    </row>
    <row r="29" spans="2:45" ht="25.05" customHeight="1" thickBot="1" x14ac:dyDescent="0.35">
      <c r="B29" s="7"/>
      <c r="C29" s="82"/>
      <c r="D29" s="82"/>
      <c r="E29" s="82"/>
      <c r="F29" s="1"/>
      <c r="G29" s="107" t="s">
        <v>54</v>
      </c>
      <c r="H29" s="108"/>
      <c r="I29" s="108"/>
      <c r="J29" s="108"/>
      <c r="K29" s="108"/>
      <c r="L29" s="109"/>
      <c r="M29" s="39"/>
      <c r="N29" s="39"/>
      <c r="O29" s="39"/>
      <c r="P29" s="1"/>
      <c r="AH29"/>
      <c r="AI29"/>
      <c r="AJ29"/>
      <c r="AK29"/>
      <c r="AL29"/>
      <c r="AM29"/>
      <c r="AN29"/>
      <c r="AO29"/>
      <c r="AP29"/>
      <c r="AQ29"/>
      <c r="AR29"/>
      <c r="AS29"/>
    </row>
    <row r="30" spans="2:45" ht="22.95" customHeight="1" thickBot="1" x14ac:dyDescent="0.35">
      <c r="B30" s="7"/>
      <c r="C30" s="82"/>
      <c r="D30" s="82"/>
      <c r="E30" s="82"/>
      <c r="F30" s="1"/>
      <c r="G30" s="15" t="s">
        <v>5</v>
      </c>
      <c r="H30" s="16"/>
      <c r="I30" s="16"/>
      <c r="J30" s="16"/>
      <c r="K30" s="16"/>
      <c r="L30" s="97">
        <v>35</v>
      </c>
      <c r="M30" s="39"/>
      <c r="N30" s="39"/>
      <c r="O30" s="83"/>
      <c r="P30" s="1"/>
      <c r="AH30"/>
      <c r="AI30"/>
      <c r="AJ30"/>
      <c r="AK30"/>
      <c r="AL30"/>
      <c r="AM30"/>
      <c r="AN30"/>
      <c r="AO30"/>
      <c r="AP30"/>
      <c r="AQ30"/>
      <c r="AR30"/>
      <c r="AS30"/>
    </row>
    <row r="31" spans="2:45" ht="22.95" customHeight="1" thickBot="1" x14ac:dyDescent="0.35">
      <c r="B31" s="7"/>
      <c r="C31" s="82"/>
      <c r="D31" s="82"/>
      <c r="E31" s="82"/>
      <c r="F31" s="1"/>
      <c r="G31" s="15" t="s">
        <v>6</v>
      </c>
      <c r="H31" s="16"/>
      <c r="I31" s="16"/>
      <c r="J31" s="16"/>
      <c r="K31" s="16"/>
      <c r="L31" s="98">
        <v>85</v>
      </c>
      <c r="M31" s="39"/>
      <c r="N31" s="39"/>
      <c r="O31" s="83"/>
      <c r="P31" s="1"/>
      <c r="AH31"/>
      <c r="AI31"/>
      <c r="AJ31"/>
      <c r="AK31"/>
      <c r="AL31"/>
      <c r="AM31"/>
      <c r="AN31"/>
      <c r="AO31"/>
      <c r="AP31"/>
      <c r="AQ31"/>
      <c r="AR31"/>
      <c r="AS31"/>
    </row>
    <row r="32" spans="2:45" ht="22.95" customHeight="1" thickBot="1" x14ac:dyDescent="0.35">
      <c r="B32" s="7"/>
      <c r="C32" s="82"/>
      <c r="D32" s="82"/>
      <c r="E32" s="82"/>
      <c r="F32" s="1"/>
      <c r="G32" s="15" t="s">
        <v>52</v>
      </c>
      <c r="H32" s="16"/>
      <c r="I32" s="16"/>
      <c r="J32" s="16"/>
      <c r="K32" s="16"/>
      <c r="L32" s="99">
        <v>12</v>
      </c>
      <c r="M32" s="39"/>
      <c r="N32" s="39"/>
      <c r="O32" s="83"/>
      <c r="P32" s="1"/>
      <c r="AH32"/>
      <c r="AI32"/>
      <c r="AJ32"/>
      <c r="AK32"/>
      <c r="AL32"/>
      <c r="AM32"/>
      <c r="AN32"/>
      <c r="AO32"/>
      <c r="AP32"/>
      <c r="AQ32"/>
      <c r="AR32"/>
      <c r="AS32"/>
    </row>
    <row r="33" spans="2:45" x14ac:dyDescent="0.3">
      <c r="B33" s="7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1"/>
      <c r="AH33"/>
      <c r="AI33"/>
      <c r="AJ33"/>
      <c r="AK33"/>
      <c r="AL33"/>
      <c r="AM33"/>
      <c r="AN33"/>
      <c r="AO33"/>
      <c r="AP33"/>
      <c r="AQ33"/>
      <c r="AR33"/>
      <c r="AS33"/>
    </row>
    <row r="34" spans="2:45" customFormat="1" x14ac:dyDescent="0.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39"/>
      <c r="M34" s="19"/>
      <c r="N34" s="19"/>
      <c r="O34" s="19"/>
      <c r="P34" s="19"/>
    </row>
    <row r="35" spans="2:45" customFormat="1" x14ac:dyDescent="0.3">
      <c r="B35" s="19"/>
      <c r="C35" s="19"/>
      <c r="D35" s="19"/>
      <c r="E35" s="19"/>
      <c r="F35" s="19"/>
      <c r="G35" s="19"/>
      <c r="H35" s="19"/>
      <c r="I35" s="1"/>
      <c r="J35" s="1"/>
      <c r="K35" s="10"/>
      <c r="L35" s="19"/>
      <c r="M35" s="10"/>
      <c r="N35" s="10"/>
      <c r="O35" s="19"/>
      <c r="P35" s="19"/>
    </row>
    <row r="36" spans="2:45" customFormat="1" x14ac:dyDescent="0.3">
      <c r="B36" s="19"/>
      <c r="C36" s="19"/>
      <c r="D36" s="19"/>
      <c r="E36" s="19"/>
      <c r="F36" s="19"/>
      <c r="G36" s="19"/>
      <c r="H36" s="19"/>
      <c r="I36" s="1"/>
      <c r="J36" s="1"/>
      <c r="K36" s="10"/>
      <c r="L36" s="10"/>
      <c r="M36" s="10"/>
      <c r="N36" s="10"/>
      <c r="O36" s="19"/>
      <c r="P36" s="19"/>
    </row>
    <row r="37" spans="2:45" customFormat="1" x14ac:dyDescent="0.3">
      <c r="B37" s="19"/>
      <c r="C37" s="19"/>
      <c r="D37" s="19"/>
      <c r="E37" s="19"/>
      <c r="F37" s="19"/>
      <c r="G37" s="19"/>
      <c r="H37" s="19"/>
      <c r="I37" s="1"/>
      <c r="J37" s="1"/>
      <c r="K37" s="10"/>
      <c r="L37" s="10"/>
      <c r="M37" s="1"/>
      <c r="N37" s="1"/>
      <c r="O37" s="1"/>
      <c r="P37" s="1"/>
    </row>
    <row r="38" spans="2:45" customFormat="1" x14ac:dyDescent="0.3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0"/>
      <c r="M38" s="19"/>
      <c r="N38" s="19"/>
      <c r="O38" s="19"/>
      <c r="P38" s="19"/>
    </row>
    <row r="39" spans="2:45" customFormat="1" x14ac:dyDescent="0.3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</row>
    <row r="40" spans="2:45" customFormat="1" x14ac:dyDescent="0.3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</row>
    <row r="41" spans="2:45" customFormat="1" x14ac:dyDescent="0.3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</row>
    <row r="42" spans="2:45" customFormat="1" x14ac:dyDescent="0.3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</row>
    <row r="43" spans="2:45" customFormat="1" x14ac:dyDescent="0.3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</row>
    <row r="44" spans="2:45" customFormat="1" x14ac:dyDescent="0.3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</row>
    <row r="45" spans="2:45" customFormat="1" x14ac:dyDescent="0.3"/>
    <row r="46" spans="2:45" customFormat="1" x14ac:dyDescent="0.3"/>
    <row r="47" spans="2:45" customFormat="1" x14ac:dyDescent="0.3"/>
    <row r="48" spans="2:45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spans="12:12" customFormat="1" x14ac:dyDescent="0.3"/>
    <row r="210" spans="12:12" customFormat="1" x14ac:dyDescent="0.3"/>
    <row r="211" spans="12:12" customFormat="1" x14ac:dyDescent="0.3"/>
    <row r="212" spans="12:12" customFormat="1" x14ac:dyDescent="0.3"/>
    <row r="213" spans="12:12" x14ac:dyDescent="0.3">
      <c r="L213"/>
    </row>
  </sheetData>
  <sheetProtection algorithmName="SHA-512" hashValue="QRgb8rafc5OIGR+SuKz6BmVhTpIY/A1mBDWPjC3CMu9U7UHKPha21Rafga89QBHFHxr0OUnEh9zLzDKUzv3dlw==" saltValue="imWkENmPmJhhM11tQAM1cg==" spinCount="100000" sheet="1" selectLockedCells="1"/>
  <mergeCells count="5">
    <mergeCell ref="J1:K1"/>
    <mergeCell ref="B5:O5"/>
    <mergeCell ref="B6:O6"/>
    <mergeCell ref="J2:K2"/>
    <mergeCell ref="G29:L29"/>
  </mergeCells>
  <conditionalFormatting sqref="M25">
    <cfRule type="cellIs" dxfId="1" priority="3" operator="lessThan">
      <formula>0</formula>
    </cfRule>
    <cfRule type="cellIs" dxfId="0" priority="6" operator="greaterThan">
      <formula>0</formula>
    </cfRule>
  </conditionalFormatting>
  <printOptions horizontalCentered="1"/>
  <pageMargins left="0.25" right="0.25" top="0.1741666" bottom="0.75" header="0.3" footer="0.15"/>
  <pageSetup scale="66" orientation="landscape" r:id="rId1"/>
  <headerFooter>
    <oddFooter>&amp;L&amp;"Calibri,Regular"&amp;K000000&amp;G&amp;C 1099 Thompson Road SE      Hartselle, AL 35640      256.773.2522      Cerrowire.com&amp;R&amp;"Calibri,Regular"&amp;K000000©2020 Cerrowire   Rev 07/2020
A Marmon/Berkshire Hathaway Company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showGridLines="0" showRowColHeaders="0" showRuler="0" zoomScale="75" zoomScaleNormal="75" zoomScaleSheetLayoutView="100" zoomScalePageLayoutView="80" workbookViewId="0">
      <selection activeCell="J1" sqref="J1"/>
    </sheetView>
  </sheetViews>
  <sheetFormatPr defaultColWidth="9.109375" defaultRowHeight="14.4" x14ac:dyDescent="0.3"/>
  <cols>
    <col min="1" max="1" width="2.77734375" style="6" customWidth="1"/>
    <col min="2" max="2" width="33.33203125" style="3" customWidth="1"/>
    <col min="3" max="3" width="15.77734375" style="3" customWidth="1"/>
    <col min="4" max="4" width="14.77734375" style="3" customWidth="1"/>
    <col min="5" max="5" width="11.109375" style="3" customWidth="1"/>
    <col min="6" max="6" width="11.6640625" style="3" customWidth="1"/>
    <col min="7" max="7" width="20.77734375" style="3" customWidth="1"/>
    <col min="8" max="9" width="26.6640625" style="3" customWidth="1"/>
    <col min="10" max="10" width="14.77734375" style="3" customWidth="1"/>
    <col min="11" max="11" width="11.109375" style="3" customWidth="1"/>
    <col min="12" max="12" width="11.6640625" style="3" customWidth="1"/>
    <col min="13" max="16384" width="9.109375" style="3"/>
  </cols>
  <sheetData>
    <row r="1" spans="2:13" s="6" customFormat="1" ht="36" customHeight="1" x14ac:dyDescent="0.3">
      <c r="B1" s="7"/>
      <c r="C1" s="7"/>
      <c r="D1" s="7"/>
      <c r="E1" s="7"/>
      <c r="F1" s="22" t="s">
        <v>29</v>
      </c>
      <c r="G1" s="103"/>
      <c r="H1" s="103"/>
      <c r="I1" s="22" t="s">
        <v>49</v>
      </c>
      <c r="J1" s="96"/>
      <c r="K1" s="31"/>
      <c r="L1" s="31"/>
      <c r="M1" s="100"/>
    </row>
    <row r="2" spans="2:13" s="6" customFormat="1" ht="37.950000000000003" customHeight="1" x14ac:dyDescent="0.3">
      <c r="B2" s="7"/>
      <c r="C2" s="7"/>
      <c r="D2" s="7"/>
      <c r="E2" s="7"/>
      <c r="F2" s="50" t="s">
        <v>30</v>
      </c>
      <c r="G2" s="106"/>
      <c r="H2" s="106"/>
      <c r="I2" s="21"/>
      <c r="J2" s="21"/>
      <c r="K2" s="21"/>
      <c r="L2" s="21"/>
      <c r="M2" s="100"/>
    </row>
    <row r="3" spans="2:13" s="6" customFormat="1" ht="36" customHeight="1" x14ac:dyDescent="0.3">
      <c r="B3" s="7"/>
      <c r="C3" s="7"/>
      <c r="D3" s="7"/>
      <c r="E3" s="7"/>
      <c r="F3" s="11"/>
      <c r="G3" s="11"/>
      <c r="H3" s="11"/>
      <c r="I3" s="21"/>
      <c r="J3" s="21"/>
      <c r="K3" s="21"/>
      <c r="L3" s="21"/>
      <c r="M3" s="100"/>
    </row>
    <row r="4" spans="2:13" s="6" customFormat="1" ht="19.95" customHeight="1" x14ac:dyDescent="0.3">
      <c r="B4" s="7"/>
      <c r="C4" s="7"/>
      <c r="D4" s="7"/>
      <c r="E4" s="7"/>
      <c r="F4" s="7"/>
      <c r="G4" s="12"/>
      <c r="H4" s="12"/>
      <c r="I4" s="7"/>
      <c r="J4" s="7"/>
      <c r="K4" s="7"/>
      <c r="L4" s="7"/>
      <c r="M4" s="100"/>
    </row>
    <row r="5" spans="2:13" ht="45" customHeight="1" x14ac:dyDescent="0.3">
      <c r="B5" s="104" t="s">
        <v>28</v>
      </c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0"/>
    </row>
    <row r="6" spans="2:13" ht="45" customHeight="1" x14ac:dyDescent="0.3">
      <c r="B6" s="105" t="s">
        <v>62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1"/>
    </row>
    <row r="7" spans="2:13" x14ac:dyDescent="0.3">
      <c r="B7" s="8"/>
      <c r="C7" s="7"/>
      <c r="D7" s="7"/>
      <c r="E7" s="7"/>
      <c r="F7" s="7"/>
      <c r="G7" s="7"/>
      <c r="H7" s="7"/>
      <c r="I7" s="7"/>
      <c r="J7" s="7"/>
      <c r="K7" s="7"/>
      <c r="L7" s="7"/>
      <c r="M7" s="11"/>
    </row>
    <row r="8" spans="2:13" ht="43.95" customHeight="1" x14ac:dyDescent="0.3">
      <c r="B8" s="113" t="s">
        <v>64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"/>
    </row>
    <row r="9" spans="2:13" ht="15" thickBot="1" x14ac:dyDescent="0.35">
      <c r="B9" s="9"/>
      <c r="C9" s="7"/>
      <c r="D9" s="7"/>
      <c r="E9" s="7"/>
      <c r="F9" s="7"/>
      <c r="G9" s="7"/>
      <c r="H9" s="7"/>
      <c r="I9" s="7"/>
      <c r="J9" s="7"/>
      <c r="K9" s="7"/>
      <c r="L9" s="7"/>
      <c r="M9" s="11"/>
    </row>
    <row r="10" spans="2:13" s="24" customFormat="1" ht="40.049999999999997" customHeight="1" thickBot="1" x14ac:dyDescent="0.35">
      <c r="B10" s="115" t="s">
        <v>10</v>
      </c>
      <c r="C10" s="115"/>
      <c r="D10" s="48" t="s">
        <v>11</v>
      </c>
      <c r="E10" s="23" t="s">
        <v>1</v>
      </c>
      <c r="F10" s="48" t="s">
        <v>9</v>
      </c>
      <c r="G10" s="13"/>
      <c r="H10" s="116" t="s">
        <v>14</v>
      </c>
      <c r="I10" s="117"/>
      <c r="J10" s="48" t="s">
        <v>11</v>
      </c>
      <c r="K10" s="23" t="s">
        <v>1</v>
      </c>
      <c r="L10" s="48" t="s">
        <v>9</v>
      </c>
      <c r="M10" s="82"/>
    </row>
    <row r="11" spans="2:13" ht="19.95" customHeight="1" thickBot="1" x14ac:dyDescent="0.35">
      <c r="B11" s="118" t="s">
        <v>27</v>
      </c>
      <c r="C11" s="118"/>
      <c r="D11" s="102">
        <v>2</v>
      </c>
      <c r="E11" s="102">
        <v>30</v>
      </c>
      <c r="F11" s="32">
        <f>D11* (E11*D31)</f>
        <v>85</v>
      </c>
      <c r="G11" s="33"/>
      <c r="H11" s="118" t="s">
        <v>20</v>
      </c>
      <c r="I11" s="118"/>
      <c r="J11" s="102">
        <v>1</v>
      </c>
      <c r="K11" s="102">
        <v>30</v>
      </c>
      <c r="L11" s="32">
        <f>J11* (K11*D31)</f>
        <v>42.5</v>
      </c>
      <c r="M11" s="11"/>
    </row>
    <row r="12" spans="2:13" ht="34.950000000000003" customHeight="1" thickBot="1" x14ac:dyDescent="0.35">
      <c r="B12" s="119" t="s">
        <v>61</v>
      </c>
      <c r="C12" s="119"/>
      <c r="D12" s="102">
        <v>2</v>
      </c>
      <c r="E12" s="102">
        <v>60</v>
      </c>
      <c r="F12" s="32">
        <f>D12* (E12*D29)</f>
        <v>70</v>
      </c>
      <c r="G12" s="33"/>
      <c r="H12" s="119" t="s">
        <v>19</v>
      </c>
      <c r="I12" s="119"/>
      <c r="J12" s="102">
        <v>1</v>
      </c>
      <c r="K12" s="102">
        <v>30</v>
      </c>
      <c r="L12" s="32">
        <f>J12* (K12*D29)</f>
        <v>17.5</v>
      </c>
      <c r="M12" s="11"/>
    </row>
    <row r="13" spans="2:13" ht="19.95" customHeight="1" thickBot="1" x14ac:dyDescent="0.35">
      <c r="B13" s="112" t="s">
        <v>58</v>
      </c>
      <c r="C13" s="112"/>
      <c r="D13" s="102">
        <v>2</v>
      </c>
      <c r="E13" s="102">
        <v>60</v>
      </c>
      <c r="F13" s="32">
        <f>D13* (E13*D29)</f>
        <v>70</v>
      </c>
      <c r="G13" s="33"/>
      <c r="H13" s="112" t="s">
        <v>45</v>
      </c>
      <c r="I13" s="112"/>
      <c r="J13" s="102">
        <v>1</v>
      </c>
      <c r="K13" s="102">
        <v>30</v>
      </c>
      <c r="L13" s="32">
        <f>J13* (K13*D30)</f>
        <v>10.5</v>
      </c>
      <c r="M13" s="11"/>
    </row>
    <row r="14" spans="2:13" ht="19.95" customHeight="1" thickBot="1" x14ac:dyDescent="0.35">
      <c r="B14" s="112" t="s">
        <v>35</v>
      </c>
      <c r="C14" s="112"/>
      <c r="D14" s="102"/>
      <c r="E14" s="102"/>
      <c r="F14" s="32">
        <v>10</v>
      </c>
      <c r="G14" s="33"/>
      <c r="H14" s="112" t="s">
        <v>35</v>
      </c>
      <c r="I14" s="112"/>
      <c r="J14" s="102"/>
      <c r="K14" s="102"/>
      <c r="L14" s="32">
        <v>0</v>
      </c>
      <c r="M14" s="11"/>
    </row>
    <row r="15" spans="2:13" ht="19.95" customHeight="1" thickBot="1" x14ac:dyDescent="0.35">
      <c r="B15" s="116" t="s">
        <v>36</v>
      </c>
      <c r="C15" s="122"/>
      <c r="D15" s="122"/>
      <c r="E15" s="117"/>
      <c r="F15" s="34">
        <f>SUM(F11:F14)</f>
        <v>235</v>
      </c>
      <c r="G15" s="35" t="s">
        <v>8</v>
      </c>
      <c r="H15" s="123" t="s">
        <v>36</v>
      </c>
      <c r="I15" s="122"/>
      <c r="J15" s="122"/>
      <c r="K15" s="117"/>
      <c r="L15" s="36">
        <f>SUM(L11:L14)</f>
        <v>70.5</v>
      </c>
      <c r="M15" s="11"/>
    </row>
    <row r="16" spans="2:13" ht="19.95" customHeight="1" thickBot="1" x14ac:dyDescent="0.35">
      <c r="B16" s="37"/>
      <c r="C16" s="38"/>
      <c r="D16" s="39"/>
      <c r="E16" s="39"/>
      <c r="F16" s="33"/>
      <c r="G16" s="40">
        <f>F15-L15</f>
        <v>164.5</v>
      </c>
      <c r="H16" s="37"/>
      <c r="I16" s="38"/>
      <c r="J16" s="39"/>
      <c r="K16" s="39"/>
      <c r="L16" s="33"/>
      <c r="M16" s="11"/>
    </row>
    <row r="17" spans="2:13" s="6" customFormat="1" ht="19.95" customHeight="1" thickBot="1" x14ac:dyDescent="0.35">
      <c r="B17" s="37"/>
      <c r="C17" s="38"/>
      <c r="D17" s="39"/>
      <c r="E17" s="39"/>
      <c r="F17" s="33"/>
      <c r="G17" s="92"/>
      <c r="H17" s="37"/>
      <c r="I17" s="38"/>
      <c r="J17" s="39"/>
      <c r="K17" s="39"/>
      <c r="L17" s="33"/>
      <c r="M17" s="11"/>
    </row>
    <row r="18" spans="2:13" ht="40.049999999999997" customHeight="1" thickBot="1" x14ac:dyDescent="0.35">
      <c r="B18" s="120" t="s">
        <v>12</v>
      </c>
      <c r="C18" s="121"/>
      <c r="D18" s="48" t="s">
        <v>11</v>
      </c>
      <c r="E18" s="23" t="s">
        <v>1</v>
      </c>
      <c r="F18" s="48" t="s">
        <v>9</v>
      </c>
      <c r="G18" s="41"/>
      <c r="H18" s="120" t="s">
        <v>15</v>
      </c>
      <c r="I18" s="121"/>
      <c r="J18" s="48" t="s">
        <v>11</v>
      </c>
      <c r="K18" s="23" t="s">
        <v>1</v>
      </c>
      <c r="L18" s="48" t="s">
        <v>9</v>
      </c>
      <c r="M18" s="11"/>
    </row>
    <row r="19" spans="2:13" ht="19.95" customHeight="1" thickBot="1" x14ac:dyDescent="0.35">
      <c r="B19" s="110" t="s">
        <v>37</v>
      </c>
      <c r="C19" s="111"/>
      <c r="D19" s="102">
        <v>1</v>
      </c>
      <c r="E19" s="102">
        <v>15</v>
      </c>
      <c r="F19" s="32">
        <f>D19* (E19*D29)</f>
        <v>8.75</v>
      </c>
      <c r="G19" s="33"/>
      <c r="H19" s="110" t="s">
        <v>37</v>
      </c>
      <c r="I19" s="111"/>
      <c r="J19" s="102">
        <v>0</v>
      </c>
      <c r="K19" s="102">
        <v>0</v>
      </c>
      <c r="L19" s="32">
        <f>J19* (K19*D29)</f>
        <v>0</v>
      </c>
      <c r="M19" s="11"/>
    </row>
    <row r="20" spans="2:13" ht="19.95" customHeight="1" thickBot="1" x14ac:dyDescent="0.35">
      <c r="B20" s="118" t="s">
        <v>38</v>
      </c>
      <c r="C20" s="118"/>
      <c r="D20" s="102">
        <v>2</v>
      </c>
      <c r="E20" s="102">
        <v>60</v>
      </c>
      <c r="F20" s="32">
        <f>D20* (E20*D29)</f>
        <v>70</v>
      </c>
      <c r="G20" s="33"/>
      <c r="H20" s="118" t="s">
        <v>46</v>
      </c>
      <c r="I20" s="118"/>
      <c r="J20" s="102">
        <v>0</v>
      </c>
      <c r="K20" s="102">
        <v>0</v>
      </c>
      <c r="L20" s="32">
        <f>J20* (K20*D29)</f>
        <v>0</v>
      </c>
      <c r="M20" s="11"/>
    </row>
    <row r="21" spans="2:13" ht="19.95" customHeight="1" thickBot="1" x14ac:dyDescent="0.35">
      <c r="B21" s="118" t="s">
        <v>39</v>
      </c>
      <c r="C21" s="118"/>
      <c r="D21" s="102">
        <v>1</v>
      </c>
      <c r="E21" s="102">
        <v>20</v>
      </c>
      <c r="F21" s="32">
        <f>D21* (E21*D29)</f>
        <v>11.666666666666668</v>
      </c>
      <c r="G21" s="33"/>
      <c r="H21" s="118" t="s">
        <v>39</v>
      </c>
      <c r="I21" s="118"/>
      <c r="J21" s="102">
        <v>1</v>
      </c>
      <c r="K21" s="102">
        <v>20</v>
      </c>
      <c r="L21" s="32">
        <f>J21* (K21*D29)</f>
        <v>11.666666666666668</v>
      </c>
      <c r="M21" s="11"/>
    </row>
    <row r="22" spans="2:13" ht="19.95" customHeight="1" thickBot="1" x14ac:dyDescent="0.35">
      <c r="B22" s="118" t="s">
        <v>40</v>
      </c>
      <c r="C22" s="118"/>
      <c r="D22" s="102">
        <v>1</v>
      </c>
      <c r="E22" s="102">
        <v>30</v>
      </c>
      <c r="F22" s="32">
        <f>D22* (E22*D30)</f>
        <v>10.5</v>
      </c>
      <c r="G22" s="33"/>
      <c r="H22" s="118" t="s">
        <v>40</v>
      </c>
      <c r="I22" s="118"/>
      <c r="J22" s="102">
        <v>0</v>
      </c>
      <c r="K22" s="102">
        <v>0</v>
      </c>
      <c r="L22" s="32">
        <f>J22* (K22*D29)</f>
        <v>0</v>
      </c>
      <c r="M22" s="11"/>
    </row>
    <row r="23" spans="2:13" ht="34.950000000000003" customHeight="1" thickBot="1" x14ac:dyDescent="0.35">
      <c r="B23" s="118" t="s">
        <v>16</v>
      </c>
      <c r="C23" s="118"/>
      <c r="D23" s="102">
        <v>2</v>
      </c>
      <c r="E23" s="102">
        <v>60</v>
      </c>
      <c r="F23" s="32">
        <f>D23* (E23*D30)</f>
        <v>42</v>
      </c>
      <c r="G23" s="33"/>
      <c r="H23" s="112" t="s">
        <v>17</v>
      </c>
      <c r="I23" s="112"/>
      <c r="J23" s="102">
        <v>1</v>
      </c>
      <c r="K23" s="102">
        <v>60</v>
      </c>
      <c r="L23" s="32">
        <f>J23* (K23*D30)</f>
        <v>21</v>
      </c>
      <c r="M23" s="11"/>
    </row>
    <row r="24" spans="2:13" ht="19.95" customHeight="1" thickBot="1" x14ac:dyDescent="0.35">
      <c r="B24" s="118" t="s">
        <v>41</v>
      </c>
      <c r="C24" s="118"/>
      <c r="D24" s="102">
        <v>2</v>
      </c>
      <c r="E24" s="102">
        <v>30</v>
      </c>
      <c r="F24" s="32">
        <f>D24* (E24*D29)</f>
        <v>35</v>
      </c>
      <c r="G24" s="33"/>
      <c r="H24" s="112" t="s">
        <v>47</v>
      </c>
      <c r="I24" s="112"/>
      <c r="J24" s="102">
        <v>1</v>
      </c>
      <c r="K24" s="102">
        <v>30</v>
      </c>
      <c r="L24" s="32">
        <f>J24* (K24*D29)</f>
        <v>17.5</v>
      </c>
      <c r="M24" s="11"/>
    </row>
    <row r="25" spans="2:13" ht="19.95" customHeight="1" thickBot="1" x14ac:dyDescent="0.35">
      <c r="B25" s="112" t="s">
        <v>42</v>
      </c>
      <c r="C25" s="112"/>
      <c r="D25" s="102"/>
      <c r="E25" s="102"/>
      <c r="F25" s="32">
        <v>50</v>
      </c>
      <c r="G25" s="33"/>
      <c r="H25" s="112" t="s">
        <v>48</v>
      </c>
      <c r="I25" s="112"/>
      <c r="J25" s="102"/>
      <c r="K25" s="102"/>
      <c r="L25" s="32">
        <v>0</v>
      </c>
      <c r="M25" s="11"/>
    </row>
    <row r="26" spans="2:13" ht="19.95" customHeight="1" thickBot="1" x14ac:dyDescent="0.35">
      <c r="B26" s="120" t="s">
        <v>43</v>
      </c>
      <c r="C26" s="124"/>
      <c r="D26" s="124"/>
      <c r="E26" s="121"/>
      <c r="F26" s="34">
        <f>SUM(F19:F25)</f>
        <v>227.91666666666669</v>
      </c>
      <c r="G26" s="35" t="s">
        <v>13</v>
      </c>
      <c r="H26" s="125" t="s">
        <v>43</v>
      </c>
      <c r="I26" s="124"/>
      <c r="J26" s="124"/>
      <c r="K26" s="121"/>
      <c r="L26" s="36">
        <f>SUM(L19:L25)</f>
        <v>50.166666666666671</v>
      </c>
      <c r="M26" s="11"/>
    </row>
    <row r="27" spans="2:13" ht="19.95" customHeight="1" thickBot="1" x14ac:dyDescent="0.35">
      <c r="B27" s="42"/>
      <c r="C27" s="39"/>
      <c r="D27" s="39"/>
      <c r="E27" s="39"/>
      <c r="F27" s="33"/>
      <c r="G27" s="40">
        <f>F26-L26</f>
        <v>177.75</v>
      </c>
      <c r="H27" s="42"/>
      <c r="I27" s="39"/>
      <c r="J27" s="39"/>
      <c r="K27" s="39"/>
      <c r="L27" s="33"/>
      <c r="M27" s="11"/>
    </row>
    <row r="28" spans="2:13" ht="19.95" customHeight="1" thickBot="1" x14ac:dyDescent="0.35">
      <c r="B28" s="23" t="s">
        <v>21</v>
      </c>
      <c r="C28" s="23" t="s">
        <v>55</v>
      </c>
      <c r="D28" s="23" t="s">
        <v>56</v>
      </c>
      <c r="E28" s="43"/>
      <c r="F28" s="43"/>
      <c r="G28" s="44"/>
      <c r="H28" s="42"/>
      <c r="I28" s="39"/>
      <c r="J28" s="39"/>
      <c r="K28" s="39"/>
      <c r="L28" s="33"/>
      <c r="M28" s="11"/>
    </row>
    <row r="29" spans="2:13" ht="19.95" customHeight="1" thickBot="1" x14ac:dyDescent="0.35">
      <c r="B29" s="47" t="s">
        <v>65</v>
      </c>
      <c r="C29" s="32">
        <f>'Value Summary'!L30</f>
        <v>35</v>
      </c>
      <c r="D29" s="32">
        <f>C29/60</f>
        <v>0.58333333333333337</v>
      </c>
      <c r="E29" s="43"/>
      <c r="F29" s="43"/>
      <c r="G29" s="35" t="s">
        <v>44</v>
      </c>
      <c r="H29" s="42"/>
      <c r="I29" s="39"/>
      <c r="J29" s="39"/>
      <c r="K29" s="39"/>
      <c r="L29" s="33"/>
      <c r="M29" s="11"/>
    </row>
    <row r="30" spans="2:13" ht="19.95" customHeight="1" thickBot="1" x14ac:dyDescent="0.35">
      <c r="B30" s="47" t="s">
        <v>18</v>
      </c>
      <c r="C30" s="32">
        <v>21</v>
      </c>
      <c r="D30" s="32">
        <f>C30/60</f>
        <v>0.35</v>
      </c>
      <c r="E30" s="43"/>
      <c r="F30" s="43"/>
      <c r="G30" s="40">
        <f>SUM(G16:G27)</f>
        <v>342.25</v>
      </c>
      <c r="H30" s="42"/>
      <c r="I30" s="39"/>
      <c r="J30" s="39"/>
      <c r="K30" s="39"/>
      <c r="L30" s="33"/>
      <c r="M30" s="11"/>
    </row>
    <row r="31" spans="2:13" ht="19.95" customHeight="1" thickBot="1" x14ac:dyDescent="0.35">
      <c r="B31" s="47" t="s">
        <v>4</v>
      </c>
      <c r="C31" s="32">
        <f>'Value Summary'!L31</f>
        <v>85</v>
      </c>
      <c r="D31" s="32">
        <f>C31/60</f>
        <v>1.4166666666666667</v>
      </c>
      <c r="E31" s="43"/>
      <c r="F31" s="43"/>
      <c r="G31" s="43"/>
      <c r="H31" s="42"/>
      <c r="I31" s="39"/>
      <c r="J31" s="39"/>
      <c r="K31" s="39"/>
      <c r="L31" s="33"/>
      <c r="M31" s="11"/>
    </row>
    <row r="32" spans="2:13" x14ac:dyDescent="0.3">
      <c r="B32" s="39"/>
      <c r="C32" s="43"/>
      <c r="D32" s="43"/>
      <c r="E32" s="39"/>
      <c r="F32" s="39"/>
      <c r="G32" s="43"/>
      <c r="H32" s="42"/>
      <c r="I32" s="39"/>
      <c r="J32" s="39"/>
      <c r="K32" s="39"/>
      <c r="L32" s="33"/>
      <c r="M32" s="11"/>
    </row>
    <row r="33" spans="2:13" s="5" customFormat="1" ht="14.25" customHeight="1" x14ac:dyDescent="0.3"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20"/>
    </row>
    <row r="34" spans="2:13" s="5" customFormat="1" ht="14.2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20"/>
    </row>
    <row r="35" spans="2:13" s="5" customFormat="1" ht="14.2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20"/>
    </row>
    <row r="36" spans="2:13" s="5" customFormat="1" ht="14.2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20"/>
    </row>
    <row r="37" spans="2:13" s="5" customFormat="1" ht="14.2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20"/>
    </row>
    <row r="38" spans="2:13" s="5" customFormat="1" ht="14.2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20"/>
    </row>
    <row r="39" spans="2:13" s="5" customFormat="1" ht="14.25" customHeight="1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20"/>
    </row>
    <row r="40" spans="2:13" s="5" customFormat="1" ht="14.25" customHeight="1" x14ac:dyDescent="0.3">
      <c r="B40" s="10"/>
      <c r="C40" s="10"/>
      <c r="D40" s="10"/>
      <c r="E40" s="10"/>
      <c r="F40" s="10"/>
      <c r="G40" s="20"/>
      <c r="H40" s="20"/>
      <c r="I40" s="10"/>
      <c r="J40" s="10"/>
      <c r="K40" s="10"/>
      <c r="L40" s="10"/>
      <c r="M40" s="20"/>
    </row>
    <row r="41" spans="2:13" x14ac:dyDescent="0.3">
      <c r="B41" s="10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4" spans="2:13" x14ac:dyDescent="0.3">
      <c r="B44" s="4"/>
    </row>
  </sheetData>
  <sheetProtection algorithmName="SHA-512" hashValue="GZmLWVJwTvaMwAss1m/O/sUHLLP3rAFUJMHileZs3OFQtq8g3JccdPxos0mmXbY2FdNbHJud0SBhRex5kB7eMA==" saltValue="OhfByPSpx/1YS0OJVUrS6w==" spinCount="100000" sheet="1" selectLockedCells="1"/>
  <mergeCells count="35">
    <mergeCell ref="H20:I20"/>
    <mergeCell ref="H25:I25"/>
    <mergeCell ref="H21:I21"/>
    <mergeCell ref="B26:E26"/>
    <mergeCell ref="H26:K26"/>
    <mergeCell ref="B22:C22"/>
    <mergeCell ref="H22:I22"/>
    <mergeCell ref="B20:C20"/>
    <mergeCell ref="B25:C25"/>
    <mergeCell ref="B21:C21"/>
    <mergeCell ref="H24:I24"/>
    <mergeCell ref="B24:C24"/>
    <mergeCell ref="B23:C23"/>
    <mergeCell ref="H23:I23"/>
    <mergeCell ref="H18:I18"/>
    <mergeCell ref="B18:C18"/>
    <mergeCell ref="B12:C12"/>
    <mergeCell ref="B15:E15"/>
    <mergeCell ref="H15:K15"/>
    <mergeCell ref="H19:I19"/>
    <mergeCell ref="H14:I14"/>
    <mergeCell ref="G1:H1"/>
    <mergeCell ref="B8:L8"/>
    <mergeCell ref="B19:C19"/>
    <mergeCell ref="G2:H2"/>
    <mergeCell ref="B6:L6"/>
    <mergeCell ref="B5:L5"/>
    <mergeCell ref="B10:C10"/>
    <mergeCell ref="H10:I10"/>
    <mergeCell ref="B11:C11"/>
    <mergeCell ref="H11:I11"/>
    <mergeCell ref="H12:I12"/>
    <mergeCell ref="H13:I13"/>
    <mergeCell ref="B13:C13"/>
    <mergeCell ref="B14:C14"/>
  </mergeCells>
  <printOptions horizontalCentered="1"/>
  <pageMargins left="0.25" right="0.25" top="0.174166666666667" bottom="0.75" header="0.3" footer="0.15"/>
  <pageSetup scale="63" orientation="landscape" r:id="rId1"/>
  <headerFooter>
    <oddFooter>&amp;L&amp;"Calibri,Regular"&amp;K000000&amp;G&amp;C&amp;"Calibri,Regular"&amp;K000000 1099 Thompson Road SE      Hartselle, AL 35640      256.773.2522      Cerrowire.com&amp;R&amp;"Calibri,Regular"&amp;K000000©2020 Cerrowire   Rev 07/2020
A Marmon/Berkshire Hathaway Company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1"/>
  <sheetViews>
    <sheetView view="pageLayout" zoomScale="80" zoomScaleNormal="130" zoomScalePageLayoutView="80" workbookViewId="0">
      <selection activeCell="E39" sqref="E39"/>
    </sheetView>
  </sheetViews>
  <sheetFormatPr defaultColWidth="8.77734375" defaultRowHeight="14.4" x14ac:dyDescent="0.3"/>
  <sheetData>
    <row r="1" spans="1:22" ht="19.95" customHeight="1" thickBot="1" x14ac:dyDescent="0.35">
      <c r="A1" s="19"/>
      <c r="B1" s="19"/>
      <c r="C1" s="19"/>
      <c r="D1" s="19"/>
      <c r="E1" s="19"/>
      <c r="F1" s="19"/>
      <c r="G1" s="19"/>
      <c r="H1" s="132" t="s">
        <v>32</v>
      </c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9"/>
    </row>
    <row r="2" spans="1:22" ht="19.95" customHeight="1" x14ac:dyDescent="0.3">
      <c r="A2" s="19"/>
      <c r="B2" s="19"/>
      <c r="C2" s="19"/>
      <c r="D2" s="19"/>
      <c r="E2" s="19"/>
      <c r="F2" s="19"/>
      <c r="G2" s="19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9"/>
    </row>
    <row r="3" spans="1:22" ht="19.95" customHeight="1" x14ac:dyDescent="0.3">
      <c r="A3" s="19"/>
      <c r="B3" s="19"/>
      <c r="C3" s="19"/>
      <c r="D3" s="19"/>
      <c r="E3" s="19"/>
      <c r="F3" s="19"/>
      <c r="G3" s="19"/>
      <c r="H3" s="134" t="s">
        <v>53</v>
      </c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9"/>
    </row>
    <row r="4" spans="1:22" ht="19.95" customHeight="1" x14ac:dyDescent="0.3">
      <c r="A4" s="19"/>
      <c r="B4" s="19"/>
      <c r="C4" s="19"/>
      <c r="D4" s="19"/>
      <c r="E4" s="19"/>
      <c r="F4" s="19"/>
      <c r="G4" s="19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9"/>
    </row>
    <row r="5" spans="1:22" x14ac:dyDescent="0.3">
      <c r="A5" s="19"/>
      <c r="B5" s="19"/>
      <c r="C5" s="19"/>
      <c r="D5" s="19"/>
      <c r="E5" s="19"/>
      <c r="F5" s="19"/>
      <c r="G5" s="19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19"/>
    </row>
    <row r="6" spans="1:22" x14ac:dyDescent="0.3">
      <c r="A6" s="19"/>
      <c r="B6" s="19"/>
      <c r="C6" s="19"/>
      <c r="D6" s="19"/>
      <c r="E6" s="19"/>
      <c r="F6" s="19"/>
      <c r="G6" s="19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19"/>
    </row>
    <row r="7" spans="1:22" ht="15" thickBot="1" x14ac:dyDescent="0.35">
      <c r="A7" s="19"/>
      <c r="B7" s="19"/>
      <c r="C7" s="19"/>
      <c r="D7" s="19"/>
      <c r="E7" s="19"/>
      <c r="F7" s="19"/>
      <c r="G7" s="19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19"/>
    </row>
    <row r="8" spans="1:22" s="46" customFormat="1" ht="18" customHeight="1" x14ac:dyDescent="0.3">
      <c r="A8" s="84"/>
      <c r="B8" s="126" t="s">
        <v>0</v>
      </c>
      <c r="C8" s="127"/>
      <c r="D8" s="128"/>
      <c r="E8" s="86"/>
      <c r="F8" s="86"/>
      <c r="G8" s="84"/>
      <c r="H8" s="84"/>
      <c r="I8" s="126" t="s">
        <v>2</v>
      </c>
      <c r="J8" s="127"/>
      <c r="K8" s="128"/>
      <c r="L8" s="86"/>
      <c r="M8" s="86"/>
      <c r="N8" s="86"/>
      <c r="O8" s="86"/>
      <c r="P8" s="129" t="s">
        <v>33</v>
      </c>
      <c r="Q8" s="130"/>
      <c r="R8" s="131"/>
      <c r="S8" s="86"/>
      <c r="T8" s="86"/>
      <c r="U8" s="84"/>
      <c r="V8" s="84"/>
    </row>
    <row r="9" spans="1:22" x14ac:dyDescent="0.3">
      <c r="A9" s="87"/>
      <c r="B9" s="87"/>
      <c r="C9" s="87"/>
      <c r="D9" s="87"/>
      <c r="E9" s="87"/>
      <c r="F9" s="87"/>
      <c r="G9" s="87"/>
      <c r="H9" s="87"/>
      <c r="I9" s="30"/>
      <c r="J9" s="30"/>
      <c r="K9" s="30"/>
      <c r="L9" s="30"/>
      <c r="M9" s="30"/>
      <c r="N9" s="30"/>
      <c r="O9" s="87"/>
      <c r="P9" s="30"/>
      <c r="Q9" s="30"/>
      <c r="R9" s="30"/>
      <c r="S9" s="87"/>
      <c r="T9" s="87"/>
      <c r="U9" s="19"/>
      <c r="V9" s="19"/>
    </row>
    <row r="10" spans="1:22" x14ac:dyDescent="0.3">
      <c r="A10" s="87"/>
      <c r="B10" s="87"/>
      <c r="C10" s="87"/>
      <c r="D10" s="87"/>
      <c r="E10" s="87"/>
      <c r="F10" s="87"/>
      <c r="G10" s="87"/>
      <c r="H10" s="87"/>
      <c r="I10" s="30"/>
      <c r="J10" s="30"/>
      <c r="K10" s="30"/>
      <c r="L10" s="30"/>
      <c r="M10" s="30"/>
      <c r="N10" s="30"/>
      <c r="O10" s="87"/>
      <c r="P10" s="30"/>
      <c r="Q10" s="30"/>
      <c r="R10" s="30"/>
      <c r="S10" s="87"/>
      <c r="T10" s="87"/>
      <c r="U10" s="19"/>
      <c r="V10" s="19"/>
    </row>
    <row r="11" spans="1:22" x14ac:dyDescent="0.3">
      <c r="A11" s="87"/>
      <c r="B11" s="87"/>
      <c r="C11" s="87"/>
      <c r="D11" s="87"/>
      <c r="E11" s="87"/>
      <c r="F11" s="87"/>
      <c r="G11" s="87"/>
      <c r="H11" s="87"/>
      <c r="I11" s="30"/>
      <c r="J11" s="30"/>
      <c r="K11" s="30"/>
      <c r="L11" s="30"/>
      <c r="M11" s="30"/>
      <c r="N11" s="30"/>
      <c r="O11" s="87"/>
      <c r="P11" s="30"/>
      <c r="Q11" s="30"/>
      <c r="R11" s="30"/>
      <c r="S11" s="87"/>
      <c r="T11" s="87"/>
      <c r="U11" s="19"/>
      <c r="V11" s="19"/>
    </row>
    <row r="12" spans="1:22" x14ac:dyDescent="0.3">
      <c r="A12" s="87"/>
      <c r="B12" s="87"/>
      <c r="C12" s="87"/>
      <c r="D12" s="87"/>
      <c r="E12" s="87"/>
      <c r="F12" s="87"/>
      <c r="G12" s="87"/>
      <c r="H12" s="87"/>
      <c r="I12" s="30"/>
      <c r="J12" s="30"/>
      <c r="K12" s="30"/>
      <c r="L12" s="30"/>
      <c r="M12" s="30"/>
      <c r="N12" s="30"/>
      <c r="O12" s="87"/>
      <c r="P12" s="30"/>
      <c r="Q12" s="30"/>
      <c r="R12" s="30"/>
      <c r="S12" s="87"/>
      <c r="T12" s="87"/>
      <c r="U12" s="19"/>
      <c r="V12" s="19"/>
    </row>
    <row r="13" spans="1:22" x14ac:dyDescent="0.3">
      <c r="A13" s="87"/>
      <c r="B13" s="87"/>
      <c r="C13" s="87"/>
      <c r="D13" s="87"/>
      <c r="E13" s="87"/>
      <c r="F13" s="87"/>
      <c r="G13" s="87"/>
      <c r="H13" s="87"/>
      <c r="I13" s="30"/>
      <c r="J13" s="30"/>
      <c r="K13" s="30"/>
      <c r="L13" s="30"/>
      <c r="M13" s="30"/>
      <c r="N13" s="30"/>
      <c r="O13" s="87"/>
      <c r="P13" s="30"/>
      <c r="Q13" s="30"/>
      <c r="R13" s="30"/>
      <c r="S13" s="87"/>
      <c r="T13" s="87"/>
      <c r="U13" s="19"/>
      <c r="V13" s="19"/>
    </row>
    <row r="14" spans="1:22" x14ac:dyDescent="0.3">
      <c r="A14" s="87"/>
      <c r="B14" s="87"/>
      <c r="C14" s="87"/>
      <c r="D14" s="87"/>
      <c r="E14" s="87"/>
      <c r="F14" s="87"/>
      <c r="G14" s="87"/>
      <c r="H14" s="87"/>
      <c r="I14" s="30"/>
      <c r="J14" s="30"/>
      <c r="K14" s="30"/>
      <c r="L14" s="30"/>
      <c r="M14" s="30"/>
      <c r="N14" s="30"/>
      <c r="O14" s="87"/>
      <c r="P14" s="30"/>
      <c r="Q14" s="30"/>
      <c r="R14" s="30"/>
      <c r="S14" s="87"/>
      <c r="T14" s="87"/>
      <c r="U14" s="19"/>
      <c r="V14" s="19"/>
    </row>
    <row r="15" spans="1:22" x14ac:dyDescent="0.3">
      <c r="A15" s="87"/>
      <c r="B15" s="87"/>
      <c r="C15" s="87"/>
      <c r="D15" s="87"/>
      <c r="E15" s="87"/>
      <c r="F15" s="87"/>
      <c r="G15" s="87"/>
      <c r="H15" s="87"/>
      <c r="I15" s="30"/>
      <c r="J15" s="30"/>
      <c r="K15" s="30"/>
      <c r="L15" s="30"/>
      <c r="M15" s="30"/>
      <c r="N15" s="30"/>
      <c r="O15" s="87"/>
      <c r="P15" s="30"/>
      <c r="Q15" s="30"/>
      <c r="R15" s="30"/>
      <c r="S15" s="87"/>
      <c r="T15" s="87"/>
      <c r="U15" s="19"/>
      <c r="V15" s="19"/>
    </row>
    <row r="16" spans="1:22" x14ac:dyDescent="0.3">
      <c r="A16" s="87"/>
      <c r="B16" s="87"/>
      <c r="C16" s="87"/>
      <c r="D16" s="87"/>
      <c r="E16" s="87"/>
      <c r="F16" s="87"/>
      <c r="G16" s="87"/>
      <c r="H16" s="87"/>
      <c r="I16" s="30"/>
      <c r="J16" s="30"/>
      <c r="K16" s="30"/>
      <c r="L16" s="30"/>
      <c r="M16" s="30"/>
      <c r="N16" s="30"/>
      <c r="O16" s="87"/>
      <c r="P16" s="30"/>
      <c r="Q16" s="30"/>
      <c r="R16" s="30"/>
      <c r="S16" s="87"/>
      <c r="T16" s="87"/>
      <c r="U16" s="19"/>
      <c r="V16" s="19"/>
    </row>
    <row r="17" spans="1:22" x14ac:dyDescent="0.3">
      <c r="A17" s="87"/>
      <c r="B17" s="87"/>
      <c r="C17" s="87"/>
      <c r="D17" s="87"/>
      <c r="E17" s="87"/>
      <c r="F17" s="87"/>
      <c r="G17" s="87"/>
      <c r="H17" s="87"/>
      <c r="I17" s="30"/>
      <c r="J17" s="30"/>
      <c r="K17" s="30"/>
      <c r="L17" s="30"/>
      <c r="M17" s="30"/>
      <c r="N17" s="30"/>
      <c r="O17" s="87"/>
      <c r="P17" s="30"/>
      <c r="Q17" s="30"/>
      <c r="R17" s="30"/>
      <c r="S17" s="87"/>
      <c r="T17" s="87"/>
      <c r="U17" s="19"/>
      <c r="V17" s="19"/>
    </row>
    <row r="18" spans="1:22" x14ac:dyDescent="0.3">
      <c r="A18" s="87"/>
      <c r="B18" s="87"/>
      <c r="C18" s="87"/>
      <c r="D18" s="87"/>
      <c r="E18" s="87"/>
      <c r="F18" s="87"/>
      <c r="G18" s="87"/>
      <c r="H18" s="87"/>
      <c r="I18" s="30"/>
      <c r="J18" s="30"/>
      <c r="K18" s="30"/>
      <c r="L18" s="30"/>
      <c r="M18" s="30"/>
      <c r="N18" s="30"/>
      <c r="O18" s="87"/>
      <c r="P18" s="30"/>
      <c r="Q18" s="30"/>
      <c r="R18" s="30"/>
      <c r="S18" s="87"/>
      <c r="T18" s="87"/>
      <c r="U18" s="19"/>
      <c r="V18" s="19"/>
    </row>
    <row r="19" spans="1:22" x14ac:dyDescent="0.3">
      <c r="A19" s="87"/>
      <c r="B19" s="87"/>
      <c r="C19" s="87"/>
      <c r="D19" s="87"/>
      <c r="E19" s="87"/>
      <c r="F19" s="87"/>
      <c r="G19" s="87"/>
      <c r="H19" s="87"/>
      <c r="I19" s="30"/>
      <c r="J19" s="30"/>
      <c r="K19" s="30"/>
      <c r="L19" s="30"/>
      <c r="M19" s="30"/>
      <c r="N19" s="30"/>
      <c r="O19" s="87"/>
      <c r="P19" s="30"/>
      <c r="Q19" s="30"/>
      <c r="R19" s="30"/>
      <c r="S19" s="87"/>
      <c r="T19" s="87"/>
      <c r="U19" s="19"/>
      <c r="V19" s="19"/>
    </row>
    <row r="20" spans="1:22" x14ac:dyDescent="0.3">
      <c r="A20" s="87"/>
      <c r="B20" s="87"/>
      <c r="C20" s="87"/>
      <c r="D20" s="87"/>
      <c r="E20" s="87"/>
      <c r="F20" s="87"/>
      <c r="G20" s="87"/>
      <c r="H20" s="87"/>
      <c r="I20" s="30"/>
      <c r="J20" s="30"/>
      <c r="K20" s="30"/>
      <c r="L20" s="30"/>
      <c r="M20" s="30"/>
      <c r="N20" s="30"/>
      <c r="O20" s="87"/>
      <c r="P20" s="30"/>
      <c r="Q20" s="30"/>
      <c r="R20" s="30"/>
      <c r="S20" s="87"/>
      <c r="T20" s="87"/>
      <c r="U20" s="19"/>
      <c r="V20" s="19"/>
    </row>
    <row r="21" spans="1:22" x14ac:dyDescent="0.3">
      <c r="A21" s="87"/>
      <c r="B21" s="87"/>
      <c r="C21" s="87"/>
      <c r="D21" s="87"/>
      <c r="E21" s="87"/>
      <c r="F21" s="87"/>
      <c r="G21" s="87"/>
      <c r="H21" s="87"/>
      <c r="I21" s="30"/>
      <c r="J21" s="30"/>
      <c r="K21" s="30"/>
      <c r="L21" s="30"/>
      <c r="M21" s="30"/>
      <c r="N21" s="30"/>
      <c r="O21" s="87"/>
      <c r="P21" s="30"/>
      <c r="Q21" s="30"/>
      <c r="R21" s="30"/>
      <c r="S21" s="87"/>
      <c r="T21" s="87"/>
      <c r="U21" s="19"/>
      <c r="V21" s="19"/>
    </row>
    <row r="22" spans="1:22" x14ac:dyDescent="0.3">
      <c r="A22" s="87"/>
      <c r="B22" s="87"/>
      <c r="C22" s="87"/>
      <c r="D22" s="87"/>
      <c r="E22" s="87"/>
      <c r="F22" s="87"/>
      <c r="G22" s="87"/>
      <c r="H22" s="87"/>
      <c r="I22" s="30"/>
      <c r="J22" s="30"/>
      <c r="K22" s="30"/>
      <c r="L22" s="30"/>
      <c r="M22" s="30"/>
      <c r="N22" s="30"/>
      <c r="O22" s="87"/>
      <c r="P22" s="30"/>
      <c r="Q22" s="30"/>
      <c r="R22" s="30"/>
      <c r="S22" s="87"/>
      <c r="T22" s="87"/>
      <c r="U22" s="19"/>
      <c r="V22" s="19"/>
    </row>
    <row r="23" spans="1:22" x14ac:dyDescent="0.3">
      <c r="A23" s="87"/>
      <c r="B23" s="87"/>
      <c r="C23" s="87"/>
      <c r="D23" s="87"/>
      <c r="E23" s="87"/>
      <c r="F23" s="87"/>
      <c r="G23" s="87"/>
      <c r="H23" s="87"/>
      <c r="I23" s="30"/>
      <c r="J23" s="30"/>
      <c r="K23" s="30"/>
      <c r="L23" s="30"/>
      <c r="M23" s="30"/>
      <c r="N23" s="30"/>
      <c r="O23" s="87"/>
      <c r="P23" s="30"/>
      <c r="Q23" s="30"/>
      <c r="R23" s="30"/>
      <c r="S23" s="87"/>
      <c r="T23" s="87"/>
      <c r="U23" s="19"/>
      <c r="V23" s="19"/>
    </row>
    <row r="24" spans="1:22" x14ac:dyDescent="0.3">
      <c r="A24" s="87"/>
      <c r="B24" s="87"/>
      <c r="C24" s="87"/>
      <c r="D24" s="87"/>
      <c r="E24" s="87"/>
      <c r="F24" s="87"/>
      <c r="G24" s="87"/>
      <c r="H24" s="87"/>
      <c r="I24" s="30"/>
      <c r="J24" s="30"/>
      <c r="K24" s="30"/>
      <c r="L24" s="30"/>
      <c r="M24" s="30"/>
      <c r="N24" s="30"/>
      <c r="O24" s="87"/>
      <c r="P24" s="30"/>
      <c r="Q24" s="30"/>
      <c r="R24" s="30"/>
      <c r="S24" s="87"/>
      <c r="T24" s="87"/>
      <c r="U24" s="19"/>
      <c r="V24" s="19"/>
    </row>
    <row r="25" spans="1:22" x14ac:dyDescent="0.3">
      <c r="A25" s="87"/>
      <c r="B25" s="87"/>
      <c r="C25" s="87"/>
      <c r="D25" s="87"/>
      <c r="E25" s="87"/>
      <c r="F25" s="87"/>
      <c r="G25" s="87"/>
      <c r="H25" s="87"/>
      <c r="I25" s="30"/>
      <c r="J25" s="30"/>
      <c r="K25" s="30"/>
      <c r="L25" s="30"/>
      <c r="M25" s="30"/>
      <c r="N25" s="30"/>
      <c r="O25" s="87"/>
      <c r="P25" s="30"/>
      <c r="Q25" s="30"/>
      <c r="R25" s="30"/>
      <c r="S25" s="87"/>
      <c r="T25" s="87"/>
      <c r="U25" s="19"/>
      <c r="V25" s="19"/>
    </row>
    <row r="26" spans="1:22" x14ac:dyDescent="0.3">
      <c r="A26" s="87"/>
      <c r="B26" s="87"/>
      <c r="C26" s="87"/>
      <c r="D26" s="87"/>
      <c r="E26" s="87"/>
      <c r="F26" s="87"/>
      <c r="G26" s="87"/>
      <c r="H26" s="87"/>
      <c r="I26" s="30"/>
      <c r="J26" s="30"/>
      <c r="K26" s="30"/>
      <c r="L26" s="30"/>
      <c r="M26" s="30"/>
      <c r="N26" s="30"/>
      <c r="O26" s="87"/>
      <c r="P26" s="30"/>
      <c r="Q26" s="30"/>
      <c r="R26" s="30"/>
      <c r="S26" s="87"/>
      <c r="T26" s="87"/>
      <c r="U26" s="19"/>
      <c r="V26" s="19"/>
    </row>
    <row r="27" spans="1:22" x14ac:dyDescent="0.3">
      <c r="A27" s="87"/>
      <c r="B27" s="87"/>
      <c r="C27" s="87"/>
      <c r="D27" s="87"/>
      <c r="E27" s="87"/>
      <c r="F27" s="87"/>
      <c r="G27" s="87"/>
      <c r="H27" s="87"/>
      <c r="I27" s="30"/>
      <c r="J27" s="30"/>
      <c r="K27" s="30"/>
      <c r="L27" s="30"/>
      <c r="M27" s="30"/>
      <c r="N27" s="30"/>
      <c r="O27" s="87"/>
      <c r="P27" s="30"/>
      <c r="Q27" s="30"/>
      <c r="R27" s="30"/>
      <c r="S27" s="87"/>
      <c r="T27" s="87"/>
      <c r="U27" s="19"/>
      <c r="V27" s="19"/>
    </row>
    <row r="28" spans="1:22" x14ac:dyDescent="0.3">
      <c r="A28" s="87"/>
      <c r="B28" s="87"/>
      <c r="C28" s="87"/>
      <c r="D28" s="87"/>
      <c r="E28" s="87"/>
      <c r="F28" s="87"/>
      <c r="G28" s="87"/>
      <c r="H28" s="87"/>
      <c r="I28" s="30"/>
      <c r="J28" s="30"/>
      <c r="K28" s="30"/>
      <c r="L28" s="30"/>
      <c r="M28" s="30"/>
      <c r="N28" s="30"/>
      <c r="O28" s="87"/>
      <c r="P28" s="30"/>
      <c r="Q28" s="30"/>
      <c r="R28" s="30"/>
      <c r="S28" s="87"/>
      <c r="T28" s="87"/>
      <c r="U28" s="19"/>
      <c r="V28" s="19"/>
    </row>
    <row r="29" spans="1:22" x14ac:dyDescent="0.3">
      <c r="A29" s="87"/>
      <c r="B29" s="87"/>
      <c r="C29" s="87"/>
      <c r="D29" s="87"/>
      <c r="E29" s="87"/>
      <c r="F29" s="87"/>
      <c r="G29" s="87"/>
      <c r="H29" s="87"/>
      <c r="I29" s="30"/>
      <c r="J29" s="30"/>
      <c r="K29" s="30"/>
      <c r="L29" s="30"/>
      <c r="M29" s="30"/>
      <c r="N29" s="30"/>
      <c r="O29" s="87"/>
      <c r="P29" s="30"/>
      <c r="Q29" s="30"/>
      <c r="R29" s="30"/>
      <c r="S29" s="87"/>
      <c r="T29" s="87"/>
      <c r="U29" s="19"/>
      <c r="V29" s="19"/>
    </row>
    <row r="30" spans="1:22" x14ac:dyDescent="0.3">
      <c r="A30" s="87"/>
      <c r="B30" s="87"/>
      <c r="C30" s="87"/>
      <c r="D30" s="87"/>
      <c r="E30" s="87"/>
      <c r="F30" s="87"/>
      <c r="G30" s="87"/>
      <c r="H30" s="87"/>
      <c r="I30" s="30"/>
      <c r="J30" s="30"/>
      <c r="K30" s="30"/>
      <c r="L30" s="30"/>
      <c r="M30" s="30"/>
      <c r="N30" s="30"/>
      <c r="O30" s="87"/>
      <c r="P30" s="30"/>
      <c r="Q30" s="30"/>
      <c r="R30" s="30"/>
      <c r="S30" s="87"/>
      <c r="T30" s="87"/>
      <c r="U30" s="19"/>
      <c r="V30" s="19"/>
    </row>
    <row r="31" spans="1:22" x14ac:dyDescent="0.3">
      <c r="A31" s="87"/>
      <c r="B31" s="87"/>
      <c r="C31" s="87"/>
      <c r="D31" s="87"/>
      <c r="E31" s="87"/>
      <c r="F31" s="87"/>
      <c r="G31" s="87"/>
      <c r="H31" s="87"/>
      <c r="I31" s="30"/>
      <c r="J31" s="30"/>
      <c r="K31" s="30"/>
      <c r="L31" s="30"/>
      <c r="M31" s="30"/>
      <c r="N31" s="30"/>
      <c r="O31" s="87"/>
      <c r="P31" s="30"/>
      <c r="Q31" s="30"/>
      <c r="R31" s="30"/>
      <c r="S31" s="87"/>
      <c r="T31" s="87"/>
      <c r="U31" s="19"/>
      <c r="V31" s="19"/>
    </row>
    <row r="32" spans="1:22" x14ac:dyDescent="0.3">
      <c r="A32" s="87"/>
      <c r="B32" s="87"/>
      <c r="C32" s="87"/>
      <c r="D32" s="87"/>
      <c r="E32" s="87"/>
      <c r="F32" s="87"/>
      <c r="G32" s="87"/>
      <c r="H32" s="87"/>
      <c r="I32" s="30"/>
      <c r="J32" s="30"/>
      <c r="K32" s="30"/>
      <c r="L32" s="30"/>
      <c r="M32" s="30"/>
      <c r="N32" s="30"/>
      <c r="O32" s="87"/>
      <c r="P32" s="30"/>
      <c r="Q32" s="30"/>
      <c r="R32" s="30"/>
      <c r="S32" s="87"/>
      <c r="T32" s="87"/>
      <c r="U32" s="19"/>
      <c r="V32" s="19"/>
    </row>
    <row r="33" spans="1:22" x14ac:dyDescent="0.3">
      <c r="A33" s="87"/>
      <c r="B33" s="87"/>
      <c r="C33" s="87"/>
      <c r="D33" s="87"/>
      <c r="E33" s="87"/>
      <c r="F33" s="87"/>
      <c r="G33" s="87"/>
      <c r="H33" s="87"/>
      <c r="I33" s="30"/>
      <c r="J33" s="30"/>
      <c r="K33" s="30"/>
      <c r="L33" s="30"/>
      <c r="M33" s="30"/>
      <c r="N33" s="30"/>
      <c r="O33" s="87"/>
      <c r="P33" s="30"/>
      <c r="Q33" s="30"/>
      <c r="R33" s="30"/>
      <c r="S33" s="87"/>
      <c r="T33" s="87"/>
      <c r="U33" s="19"/>
      <c r="V33" s="19"/>
    </row>
    <row r="34" spans="1:22" ht="15" thickBot="1" x14ac:dyDescent="0.35">
      <c r="A34" s="87"/>
      <c r="B34" s="87"/>
      <c r="C34" s="87"/>
      <c r="D34" s="87"/>
      <c r="E34" s="87"/>
      <c r="F34" s="87"/>
      <c r="G34" s="87"/>
      <c r="H34" s="87"/>
      <c r="I34" s="30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19"/>
      <c r="V34" s="19"/>
    </row>
    <row r="35" spans="1:22" s="46" customFormat="1" ht="18" customHeight="1" x14ac:dyDescent="0.3">
      <c r="A35" s="89"/>
      <c r="B35" s="86"/>
      <c r="C35" s="86"/>
      <c r="D35" s="86"/>
      <c r="E35" s="86"/>
      <c r="F35" s="86"/>
      <c r="G35" s="129" t="s">
        <v>34</v>
      </c>
      <c r="H35" s="130"/>
      <c r="I35" s="131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4"/>
      <c r="V35" s="84"/>
    </row>
    <row r="36" spans="1:22" x14ac:dyDescent="0.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19"/>
      <c r="V36" s="19"/>
    </row>
    <row r="37" spans="1:22" x14ac:dyDescent="0.3">
      <c r="A37" s="88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19"/>
      <c r="V37" s="19"/>
    </row>
    <row r="38" spans="1:22" x14ac:dyDescent="0.3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19"/>
      <c r="V38" s="19"/>
    </row>
    <row r="39" spans="1:22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</sheetData>
  <mergeCells count="6">
    <mergeCell ref="I8:K8"/>
    <mergeCell ref="B8:D8"/>
    <mergeCell ref="P8:R8"/>
    <mergeCell ref="G35:I35"/>
    <mergeCell ref="H1:U2"/>
    <mergeCell ref="H3:U4"/>
  </mergeCells>
  <pageMargins left="0.25" right="0.25" top="0.1741666" bottom="0.52500000000000002" header="0.3" footer="0.15"/>
  <pageSetup scale="63" orientation="landscape" r:id="rId1"/>
  <headerFooter>
    <oddFooter>&amp;L&amp;"Calibri,Regular"&amp;K000000&amp;G&amp;C 1099 Thompson Road SE      Hartselle, AL 35640      256.773.2522      Cerrowire.com&amp;R&amp;"Calibri,Regular"&amp;K000000©2020 Cerrowire   Rev 07/2020
A Marmon/Berkshire Hathaway Company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043AD6C8B32F448C29CBA0C673B646" ma:contentTypeVersion="2" ma:contentTypeDescription="Create a new document." ma:contentTypeScope="" ma:versionID="e3bc2b252c785fbf7aff67916c82c7a7">
  <xsd:schema xmlns:xsd="http://www.w3.org/2001/XMLSchema" xmlns:xs="http://www.w3.org/2001/XMLSchema" xmlns:p="http://schemas.microsoft.com/office/2006/metadata/properties" xmlns:ns2="1c800e96-fe8d-4ddb-af58-e70ce37a5214" targetNamespace="http://schemas.microsoft.com/office/2006/metadata/properties" ma:root="true" ma:fieldsID="6846037a1d065fe77faea79265202f6d" ns2:_="">
    <xsd:import namespace="1c800e96-fe8d-4ddb-af58-e70ce37a52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00e96-fe8d-4ddb-af58-e70ce37a52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766401-568B-44C5-8F31-61D51F63ED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800e96-fe8d-4ddb-af58-e70ce37a52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0A935C-81D8-4364-9C51-39B788045D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34CCCF-9829-46B8-8312-B141413450B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Value Summary</vt:lpstr>
      <vt:lpstr>Dollars Saved - Contractor</vt:lpstr>
      <vt:lpstr>Assumptions</vt:lpstr>
      <vt:lpstr>Assumptions!Print_Area</vt:lpstr>
      <vt:lpstr>'Dollars Saved - Contractor'!Print_Area</vt:lpstr>
      <vt:lpstr>'Value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Cynthia Riggs</dc:creator>
  <cp:keywords/>
  <cp:lastModifiedBy>Jon Kopfer</cp:lastModifiedBy>
  <cp:lastPrinted>2020-07-21T15:50:52Z</cp:lastPrinted>
  <dcterms:created xsi:type="dcterms:W3CDTF">2017-06-15T15:44:41Z</dcterms:created>
  <dcterms:modified xsi:type="dcterms:W3CDTF">2020-07-21T15:59:38Z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0x010100BB043AD6C8B32F448C29CBA0C673B646</vt:lpwstr>
  </property>
</Properties>
</file>